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workbookProtection workbookAlgorithmName="SHA-512" workbookHashValue="3LAHe9rZSOzJ18S4eKkrStdTf5FkaSJN0snAmsHnHumYLHA6F+YatXoPsznHaIblKUdWKkYjWYrx+IgJXf2Bmw==" workbookSaltValue="rX7AAPYDEEyBUJpqKdpn8g==" workbookSpinCount="100000" lockStructure="1"/>
  <bookViews>
    <workbookView xWindow="0" yWindow="0" windowWidth="20490" windowHeight="7650" firstSheet="1" activeTab="1"/>
  </bookViews>
  <sheets>
    <sheet name="Рулонные системы BENTHIN" sheetId="2" r:id="rId1"/>
    <sheet name="Зебра BENTHIN" sheetId="3" r:id="rId2"/>
    <sheet name="UNI - AMG - ROOF SISTEM (РП)" sheetId="8" r:id="rId3"/>
    <sheet name="Рулонные системы UNI-AMG (ЭП)" sheetId="5" r:id="rId4"/>
    <sheet name="Зебра UNI-MGS(РП) " sheetId="6" r:id="rId5"/>
    <sheet name="Зебра UNI-MINI(ЭП)" sheetId="7" r:id="rId6"/>
  </sheets>
  <definedNames>
    <definedName name="Print_Area" localSheetId="0">'Рулонные системы BENTHIN'!$B$3:$AG$143</definedName>
    <definedName name="_xlnm.Print_Area" localSheetId="0">'Рулонные системы BENTHIN'!$B$2:$AG$143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6" l="1"/>
  <c r="M44" i="6"/>
  <c r="L44" i="6"/>
  <c r="K44" i="6"/>
  <c r="J44" i="6"/>
  <c r="I44" i="6"/>
  <c r="H44" i="6"/>
  <c r="G44" i="6"/>
  <c r="AH113" i="2" l="1"/>
  <c r="AG113" i="2"/>
  <c r="AF113" i="2"/>
  <c r="AE113" i="2"/>
  <c r="AD113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AH112" i="2"/>
  <c r="AG112" i="2"/>
  <c r="AF112" i="2"/>
  <c r="AE112" i="2"/>
  <c r="AD112" i="2"/>
  <c r="AC112" i="2"/>
  <c r="AB112" i="2"/>
  <c r="AA112" i="2"/>
  <c r="Z112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AH129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W112" i="8"/>
  <c r="V112" i="8"/>
  <c r="U112" i="8"/>
  <c r="T112" i="8"/>
  <c r="S112" i="8"/>
  <c r="R112" i="8"/>
  <c r="Q112" i="8"/>
  <c r="P112" i="8"/>
  <c r="O112" i="8"/>
  <c r="N112" i="8"/>
  <c r="M112" i="8"/>
  <c r="W111" i="8"/>
  <c r="V111" i="8"/>
  <c r="U111" i="8"/>
  <c r="T111" i="8"/>
  <c r="S111" i="8"/>
  <c r="R111" i="8"/>
  <c r="Q111" i="8"/>
  <c r="P111" i="8"/>
  <c r="O111" i="8"/>
  <c r="N111" i="8"/>
  <c r="M111" i="8"/>
  <c r="F129" i="5"/>
  <c r="G129" i="5"/>
  <c r="H129" i="5"/>
  <c r="I129" i="5"/>
  <c r="J129" i="5"/>
  <c r="K129" i="5"/>
  <c r="L129" i="5"/>
  <c r="M129" i="5"/>
  <c r="N129" i="5"/>
  <c r="O129" i="5"/>
  <c r="P129" i="5"/>
  <c r="Q129" i="5"/>
  <c r="F61" i="5"/>
  <c r="G61" i="5"/>
  <c r="H61" i="5"/>
  <c r="I61" i="5"/>
  <c r="J61" i="5"/>
  <c r="K61" i="5"/>
  <c r="L61" i="5"/>
  <c r="M61" i="5"/>
  <c r="N61" i="5"/>
  <c r="O61" i="5"/>
  <c r="P61" i="5"/>
  <c r="Q61" i="5"/>
  <c r="Q49" i="5"/>
  <c r="P49" i="5"/>
  <c r="O49" i="5"/>
  <c r="N49" i="5"/>
  <c r="M49" i="5"/>
  <c r="L49" i="5"/>
  <c r="K49" i="5"/>
  <c r="J49" i="5"/>
  <c r="I49" i="5"/>
  <c r="H49" i="5"/>
  <c r="G49" i="5"/>
  <c r="F49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Q113" i="5"/>
  <c r="P113" i="5"/>
  <c r="O113" i="5"/>
  <c r="N113" i="5"/>
  <c r="M113" i="5"/>
  <c r="L113" i="5"/>
  <c r="K113" i="5"/>
  <c r="Q112" i="5"/>
  <c r="P112" i="5"/>
  <c r="O112" i="5"/>
  <c r="N112" i="5"/>
  <c r="M112" i="5"/>
  <c r="L112" i="5"/>
  <c r="K112" i="5"/>
  <c r="Q114" i="5" l="1"/>
  <c r="P114" i="5"/>
  <c r="O114" i="5"/>
  <c r="N114" i="5"/>
  <c r="M114" i="5"/>
  <c r="L114" i="5"/>
  <c r="K114" i="5"/>
  <c r="Q111" i="5"/>
  <c r="P111" i="5"/>
  <c r="O111" i="5"/>
  <c r="N111" i="5"/>
  <c r="M111" i="5"/>
  <c r="L111" i="5"/>
  <c r="K111" i="5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H40" i="7" l="1"/>
  <c r="I40" i="7"/>
  <c r="J40" i="7"/>
  <c r="K40" i="7"/>
  <c r="L40" i="7"/>
  <c r="M40" i="7"/>
  <c r="N40" i="7"/>
  <c r="O40" i="7"/>
  <c r="P40" i="7"/>
  <c r="G40" i="6"/>
  <c r="H40" i="6"/>
  <c r="I40" i="6"/>
  <c r="J40" i="6"/>
  <c r="K40" i="6"/>
  <c r="L40" i="6"/>
  <c r="M40" i="6"/>
  <c r="N40" i="6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F136" i="8" l="1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42" i="8"/>
  <c r="W142" i="8"/>
  <c r="V142" i="8"/>
  <c r="U142" i="8"/>
  <c r="T142" i="8"/>
  <c r="S142" i="8"/>
  <c r="R142" i="8"/>
  <c r="Q142" i="8"/>
  <c r="P142" i="8"/>
  <c r="O142" i="8"/>
  <c r="N142" i="8"/>
  <c r="M142" i="8"/>
  <c r="L142" i="8"/>
  <c r="K142" i="8"/>
  <c r="J142" i="8"/>
  <c r="I142" i="8"/>
  <c r="H142" i="8"/>
  <c r="G142" i="8"/>
  <c r="F142" i="8"/>
  <c r="X141" i="8"/>
  <c r="W141" i="8"/>
  <c r="V141" i="8"/>
  <c r="U141" i="8"/>
  <c r="T141" i="8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F141" i="8"/>
  <c r="X140" i="8"/>
  <c r="W140" i="8"/>
  <c r="V140" i="8"/>
  <c r="U140" i="8"/>
  <c r="T140" i="8"/>
  <c r="S140" i="8"/>
  <c r="R140" i="8"/>
  <c r="Q140" i="8"/>
  <c r="P140" i="8"/>
  <c r="O140" i="8"/>
  <c r="N140" i="8"/>
  <c r="M140" i="8"/>
  <c r="L140" i="8"/>
  <c r="K140" i="8"/>
  <c r="J140" i="8"/>
  <c r="I140" i="8"/>
  <c r="H140" i="8"/>
  <c r="G140" i="8"/>
  <c r="F140" i="8"/>
  <c r="W139" i="8"/>
  <c r="V139" i="8"/>
  <c r="U139" i="8"/>
  <c r="T139" i="8"/>
  <c r="S139" i="8"/>
  <c r="R139" i="8"/>
  <c r="Q139" i="8"/>
  <c r="P139" i="8"/>
  <c r="O139" i="8"/>
  <c r="N139" i="8"/>
  <c r="M139" i="8"/>
  <c r="L139" i="8"/>
  <c r="K139" i="8"/>
  <c r="J139" i="8"/>
  <c r="I139" i="8"/>
  <c r="H139" i="8"/>
  <c r="G139" i="8"/>
  <c r="F139" i="8"/>
  <c r="W138" i="8"/>
  <c r="V138" i="8"/>
  <c r="U138" i="8"/>
  <c r="T138" i="8"/>
  <c r="S138" i="8"/>
  <c r="R138" i="8"/>
  <c r="Q138" i="8"/>
  <c r="P138" i="8"/>
  <c r="O138" i="8"/>
  <c r="N138" i="8"/>
  <c r="M138" i="8"/>
  <c r="L138" i="8"/>
  <c r="K138" i="8"/>
  <c r="J138" i="8"/>
  <c r="I138" i="8"/>
  <c r="H138" i="8"/>
  <c r="G138" i="8"/>
  <c r="F138" i="8"/>
  <c r="W137" i="8"/>
  <c r="V137" i="8"/>
  <c r="U137" i="8"/>
  <c r="T137" i="8"/>
  <c r="S137" i="8"/>
  <c r="R137" i="8"/>
  <c r="Q137" i="8"/>
  <c r="P137" i="8"/>
  <c r="O137" i="8"/>
  <c r="N137" i="8"/>
  <c r="M137" i="8"/>
  <c r="L137" i="8"/>
  <c r="K137" i="8"/>
  <c r="J137" i="8"/>
  <c r="I137" i="8"/>
  <c r="H137" i="8"/>
  <c r="G137" i="8"/>
  <c r="F137" i="8"/>
  <c r="X135" i="8"/>
  <c r="W135" i="8"/>
  <c r="V135" i="8"/>
  <c r="U135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F135" i="8"/>
  <c r="W134" i="8"/>
  <c r="V134" i="8"/>
  <c r="U134" i="8"/>
  <c r="T134" i="8"/>
  <c r="S134" i="8"/>
  <c r="R134" i="8"/>
  <c r="Q134" i="8"/>
  <c r="P134" i="8"/>
  <c r="O134" i="8"/>
  <c r="N134" i="8"/>
  <c r="M134" i="8"/>
  <c r="L134" i="8"/>
  <c r="K134" i="8"/>
  <c r="J134" i="8"/>
  <c r="I134" i="8"/>
  <c r="H134" i="8"/>
  <c r="G134" i="8"/>
  <c r="F134" i="8"/>
  <c r="W133" i="8"/>
  <c r="V133" i="8"/>
  <c r="U133" i="8"/>
  <c r="T133" i="8"/>
  <c r="S133" i="8"/>
  <c r="R133" i="8"/>
  <c r="Q133" i="8"/>
  <c r="P133" i="8"/>
  <c r="O133" i="8"/>
  <c r="N133" i="8"/>
  <c r="M133" i="8"/>
  <c r="L133" i="8"/>
  <c r="K133" i="8"/>
  <c r="J133" i="8"/>
  <c r="I133" i="8"/>
  <c r="H133" i="8"/>
  <c r="G133" i="8"/>
  <c r="F133" i="8"/>
  <c r="W132" i="8"/>
  <c r="V132" i="8"/>
  <c r="U132" i="8"/>
  <c r="T132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F132" i="8"/>
  <c r="X131" i="8"/>
  <c r="W131" i="8"/>
  <c r="V131" i="8"/>
  <c r="U131" i="8"/>
  <c r="T131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F131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X127" i="8"/>
  <c r="W127" i="8"/>
  <c r="V127" i="8"/>
  <c r="U127" i="8"/>
  <c r="T127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G127" i="8"/>
  <c r="F127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F126" i="8"/>
  <c r="X125" i="8"/>
  <c r="W125" i="8"/>
  <c r="V125" i="8"/>
  <c r="U125" i="8"/>
  <c r="T125" i="8"/>
  <c r="S125" i="8"/>
  <c r="R125" i="8"/>
  <c r="Q125" i="8"/>
  <c r="P125" i="8"/>
  <c r="O125" i="8"/>
  <c r="N125" i="8"/>
  <c r="M125" i="8"/>
  <c r="L125" i="8"/>
  <c r="K125" i="8"/>
  <c r="J125" i="8"/>
  <c r="I125" i="8"/>
  <c r="H125" i="8"/>
  <c r="G125" i="8"/>
  <c r="F125" i="8"/>
  <c r="X124" i="8"/>
  <c r="W124" i="8"/>
  <c r="V124" i="8"/>
  <c r="U124" i="8"/>
  <c r="T124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G124" i="8"/>
  <c r="F124" i="8"/>
  <c r="X123" i="8"/>
  <c r="W123" i="8"/>
  <c r="V123" i="8"/>
  <c r="U123" i="8"/>
  <c r="T123" i="8"/>
  <c r="S123" i="8"/>
  <c r="R123" i="8"/>
  <c r="Q123" i="8"/>
  <c r="P123" i="8"/>
  <c r="O123" i="8"/>
  <c r="N123" i="8"/>
  <c r="M123" i="8"/>
  <c r="L123" i="8"/>
  <c r="K123" i="8"/>
  <c r="J123" i="8"/>
  <c r="I123" i="8"/>
  <c r="H123" i="8"/>
  <c r="G123" i="8"/>
  <c r="F123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W113" i="8"/>
  <c r="V113" i="8"/>
  <c r="U113" i="8"/>
  <c r="T113" i="8"/>
  <c r="S113" i="8"/>
  <c r="R113" i="8"/>
  <c r="Q113" i="8"/>
  <c r="P113" i="8"/>
  <c r="O113" i="8"/>
  <c r="N113" i="8"/>
  <c r="M113" i="8"/>
  <c r="W110" i="8"/>
  <c r="V110" i="8"/>
  <c r="U110" i="8"/>
  <c r="T110" i="8"/>
  <c r="S110" i="8"/>
  <c r="R110" i="8"/>
  <c r="Q110" i="8"/>
  <c r="P110" i="8"/>
  <c r="O110" i="8"/>
  <c r="N110" i="8"/>
  <c r="M110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X32" i="8"/>
  <c r="W32" i="8"/>
  <c r="V32" i="8"/>
  <c r="U32" i="8"/>
  <c r="T32" i="8"/>
  <c r="S32" i="8"/>
  <c r="R32" i="8"/>
  <c r="Q32" i="8"/>
  <c r="P32" i="8"/>
  <c r="O32" i="8"/>
  <c r="N32" i="8"/>
  <c r="M32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W21" i="8"/>
  <c r="V21" i="8"/>
  <c r="U21" i="8"/>
  <c r="T21" i="8"/>
  <c r="S21" i="8"/>
  <c r="R21" i="8"/>
  <c r="Q21" i="8"/>
  <c r="P21" i="8"/>
  <c r="O21" i="8"/>
  <c r="N21" i="8"/>
  <c r="M21" i="8"/>
  <c r="L21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F137" i="5" l="1"/>
  <c r="G137" i="5"/>
  <c r="H137" i="5"/>
  <c r="I137" i="5"/>
  <c r="J137" i="5"/>
  <c r="K137" i="5"/>
  <c r="L137" i="5"/>
  <c r="M137" i="5"/>
  <c r="N137" i="5"/>
  <c r="O137" i="5"/>
  <c r="P137" i="5"/>
  <c r="Q137" i="5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AC137" i="2"/>
  <c r="AD137" i="2"/>
  <c r="AE137" i="2"/>
  <c r="AF137" i="2"/>
  <c r="AG137" i="2"/>
  <c r="AH137" i="2"/>
  <c r="H42" i="7"/>
  <c r="I42" i="7"/>
  <c r="J42" i="7"/>
  <c r="K42" i="7"/>
  <c r="L42" i="7"/>
  <c r="M42" i="7"/>
  <c r="N42" i="7"/>
  <c r="O42" i="7"/>
  <c r="P42" i="7"/>
  <c r="H41" i="7"/>
  <c r="I41" i="7"/>
  <c r="J41" i="7"/>
  <c r="K41" i="7"/>
  <c r="L41" i="7"/>
  <c r="M41" i="7"/>
  <c r="N41" i="7"/>
  <c r="O41" i="7"/>
  <c r="P41" i="7"/>
  <c r="G41" i="6"/>
  <c r="H41" i="6"/>
  <c r="I41" i="6"/>
  <c r="J41" i="6"/>
  <c r="K41" i="6"/>
  <c r="L41" i="6"/>
  <c r="M41" i="6"/>
  <c r="N41" i="6"/>
  <c r="N42" i="6"/>
  <c r="M42" i="6"/>
  <c r="L42" i="6"/>
  <c r="K42" i="6"/>
  <c r="J42" i="6"/>
  <c r="I42" i="6"/>
  <c r="H42" i="6"/>
  <c r="G42" i="6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G26" i="6" l="1"/>
  <c r="L55" i="6" l="1"/>
  <c r="L54" i="6"/>
  <c r="L53" i="6"/>
  <c r="L52" i="6"/>
  <c r="L51" i="6"/>
  <c r="L50" i="6"/>
  <c r="L49" i="6"/>
  <c r="L48" i="6"/>
  <c r="L47" i="6"/>
  <c r="L46" i="6"/>
  <c r="L45" i="6"/>
  <c r="L43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K9" i="6"/>
  <c r="F64" i="5" l="1"/>
  <c r="G64" i="5"/>
  <c r="H64" i="5"/>
  <c r="I64" i="5"/>
  <c r="J64" i="5"/>
  <c r="K64" i="5"/>
  <c r="L64" i="5"/>
  <c r="M64" i="5"/>
  <c r="N64" i="5"/>
  <c r="O64" i="5"/>
  <c r="P64" i="5"/>
  <c r="Q64" i="5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X26" i="3" l="1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N26" i="6"/>
  <c r="M26" i="6"/>
  <c r="K26" i="6"/>
  <c r="J26" i="6"/>
  <c r="I26" i="6"/>
  <c r="H26" i="6"/>
  <c r="G27" i="6"/>
  <c r="G28" i="6"/>
  <c r="G29" i="6"/>
  <c r="G30" i="6"/>
  <c r="G31" i="6"/>
  <c r="G32" i="6"/>
  <c r="H27" i="7"/>
  <c r="I27" i="7"/>
  <c r="J27" i="7"/>
  <c r="K27" i="7"/>
  <c r="L27" i="7"/>
  <c r="M27" i="7"/>
  <c r="N27" i="7"/>
  <c r="O27" i="7"/>
  <c r="P27" i="7"/>
  <c r="I55" i="7" l="1"/>
  <c r="I54" i="7"/>
  <c r="I53" i="7"/>
  <c r="I52" i="7"/>
  <c r="I51" i="7"/>
  <c r="I50" i="7"/>
  <c r="I49" i="7"/>
  <c r="I48" i="7"/>
  <c r="I47" i="7"/>
  <c r="I46" i="7"/>
  <c r="I45" i="7"/>
  <c r="I44" i="7"/>
  <c r="I43" i="7"/>
  <c r="I39" i="7"/>
  <c r="I38" i="7"/>
  <c r="I37" i="7"/>
  <c r="I36" i="7"/>
  <c r="I35" i="7"/>
  <c r="I34" i="7"/>
  <c r="I33" i="7"/>
  <c r="I32" i="7"/>
  <c r="I31" i="7"/>
  <c r="I30" i="7"/>
  <c r="I29" i="7"/>
  <c r="I28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M143" i="2" l="1"/>
  <c r="M142" i="2"/>
  <c r="M141" i="2"/>
  <c r="M140" i="2"/>
  <c r="M139" i="2"/>
  <c r="M138" i="2"/>
  <c r="M136" i="2"/>
  <c r="M135" i="2"/>
  <c r="M134" i="2"/>
  <c r="M133" i="2"/>
  <c r="M132" i="2"/>
  <c r="M131" i="2"/>
  <c r="M130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1" i="2"/>
  <c r="M110" i="2"/>
  <c r="M109" i="2"/>
  <c r="M108" i="2"/>
  <c r="M107" i="2"/>
  <c r="M106" i="2"/>
  <c r="M105" i="2"/>
  <c r="M104" i="2"/>
  <c r="M103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5" i="2"/>
  <c r="M64" i="2"/>
  <c r="M62" i="2"/>
  <c r="M61" i="2"/>
  <c r="M60" i="2"/>
  <c r="M59" i="2"/>
  <c r="M58" i="2"/>
  <c r="M57" i="2"/>
  <c r="M56" i="2"/>
  <c r="M55" i="2"/>
  <c r="M54" i="2"/>
  <c r="M53" i="2"/>
  <c r="M52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I143" i="2"/>
  <c r="I142" i="2"/>
  <c r="I141" i="2"/>
  <c r="I140" i="2"/>
  <c r="I139" i="2"/>
  <c r="I138" i="2"/>
  <c r="I136" i="2"/>
  <c r="I135" i="2"/>
  <c r="I134" i="2"/>
  <c r="I133" i="2"/>
  <c r="I132" i="2"/>
  <c r="I131" i="2"/>
  <c r="I130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1" i="2"/>
  <c r="I110" i="2"/>
  <c r="I109" i="2"/>
  <c r="I108" i="2"/>
  <c r="I107" i="2"/>
  <c r="I106" i="2"/>
  <c r="I105" i="2"/>
  <c r="I104" i="2"/>
  <c r="I103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5" i="2"/>
  <c r="I64" i="2"/>
  <c r="I62" i="2"/>
  <c r="I61" i="2"/>
  <c r="I60" i="2"/>
  <c r="I59" i="2"/>
  <c r="I58" i="2"/>
  <c r="I57" i="2"/>
  <c r="I56" i="2"/>
  <c r="I55" i="2"/>
  <c r="I54" i="2"/>
  <c r="I53" i="2"/>
  <c r="I52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1" i="2"/>
  <c r="F110" i="5" l="1"/>
  <c r="G110" i="5"/>
  <c r="H110" i="5"/>
  <c r="I110" i="5"/>
  <c r="J110" i="5"/>
  <c r="K110" i="5"/>
  <c r="L110" i="5"/>
  <c r="M110" i="5"/>
  <c r="N110" i="5"/>
  <c r="O110" i="5"/>
  <c r="P110" i="5"/>
  <c r="Q110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AH114" i="2"/>
  <c r="AG114" i="2"/>
  <c r="AF114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L114" i="2"/>
  <c r="K114" i="2"/>
  <c r="J114" i="2"/>
  <c r="H114" i="2"/>
  <c r="G114" i="2"/>
  <c r="F114" i="2"/>
  <c r="AH111" i="2"/>
  <c r="AG111" i="2"/>
  <c r="AF111" i="2"/>
  <c r="AE111" i="2"/>
  <c r="AD111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L111" i="2"/>
  <c r="K111" i="2"/>
  <c r="J111" i="2"/>
  <c r="H111" i="2"/>
  <c r="G111" i="2"/>
  <c r="F111" i="2"/>
  <c r="H26" i="7" l="1"/>
  <c r="J26" i="7"/>
  <c r="K26" i="7"/>
  <c r="L26" i="7"/>
  <c r="M26" i="7"/>
  <c r="N26" i="7"/>
  <c r="O26" i="7"/>
  <c r="P26" i="7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N32" i="6"/>
  <c r="M32" i="6"/>
  <c r="K32" i="6"/>
  <c r="J32" i="6"/>
  <c r="I32" i="6"/>
  <c r="H32" i="6"/>
  <c r="H53" i="7" l="1"/>
  <c r="J53" i="7"/>
  <c r="K53" i="7"/>
  <c r="L53" i="7"/>
  <c r="M53" i="7"/>
  <c r="N53" i="7"/>
  <c r="O53" i="7"/>
  <c r="P53" i="7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H52" i="7" l="1"/>
  <c r="J52" i="7"/>
  <c r="K52" i="7"/>
  <c r="L52" i="7"/>
  <c r="M52" i="7"/>
  <c r="N52" i="7"/>
  <c r="O52" i="7"/>
  <c r="P52" i="7"/>
  <c r="H25" i="7"/>
  <c r="J25" i="7"/>
  <c r="K25" i="7"/>
  <c r="L25" i="7"/>
  <c r="M25" i="7"/>
  <c r="N25" i="7"/>
  <c r="O25" i="7"/>
  <c r="P25" i="7"/>
  <c r="G51" i="6"/>
  <c r="H51" i="6"/>
  <c r="I51" i="6"/>
  <c r="J51" i="6"/>
  <c r="K51" i="6"/>
  <c r="M51" i="6"/>
  <c r="N51" i="6"/>
  <c r="G24" i="6"/>
  <c r="H24" i="6"/>
  <c r="I24" i="6"/>
  <c r="J24" i="6"/>
  <c r="K24" i="6"/>
  <c r="M24" i="6"/>
  <c r="N24" i="6"/>
  <c r="H20" i="5"/>
  <c r="I20" i="5"/>
  <c r="K20" i="5"/>
  <c r="L20" i="5"/>
  <c r="M20" i="5"/>
  <c r="N20" i="5"/>
  <c r="O20" i="5"/>
  <c r="P20" i="5"/>
  <c r="Q20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F58" i="5"/>
  <c r="G58" i="5"/>
  <c r="H58" i="5"/>
  <c r="I58" i="5"/>
  <c r="J58" i="5"/>
  <c r="K58" i="5"/>
  <c r="L58" i="5"/>
  <c r="M58" i="5"/>
  <c r="N58" i="5"/>
  <c r="O58" i="5"/>
  <c r="P58" i="5"/>
  <c r="Q58" i="5"/>
  <c r="F28" i="5"/>
  <c r="G28" i="5"/>
  <c r="H28" i="5"/>
  <c r="I28" i="5"/>
  <c r="J28" i="5"/>
  <c r="K28" i="5"/>
  <c r="L28" i="5"/>
  <c r="M28" i="5"/>
  <c r="N28" i="5"/>
  <c r="O28" i="5"/>
  <c r="P28" i="5"/>
  <c r="Q28" i="5"/>
  <c r="F90" i="5"/>
  <c r="G90" i="5"/>
  <c r="H90" i="5"/>
  <c r="I90" i="5"/>
  <c r="J90" i="5"/>
  <c r="K90" i="5"/>
  <c r="L90" i="5"/>
  <c r="M90" i="5"/>
  <c r="N90" i="5"/>
  <c r="O90" i="5"/>
  <c r="P90" i="5"/>
  <c r="Q90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F22" i="2"/>
  <c r="G22" i="2"/>
  <c r="H22" i="2"/>
  <c r="J22" i="2"/>
  <c r="K22" i="2"/>
  <c r="L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F123" i="2"/>
  <c r="G123" i="2"/>
  <c r="H123" i="2"/>
  <c r="J123" i="2"/>
  <c r="K123" i="2"/>
  <c r="L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F60" i="2"/>
  <c r="G60" i="2"/>
  <c r="H60" i="2"/>
  <c r="J60" i="2"/>
  <c r="K60" i="2"/>
  <c r="L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F30" i="2"/>
  <c r="G30" i="2"/>
  <c r="H30" i="2"/>
  <c r="J30" i="2"/>
  <c r="K30" i="2"/>
  <c r="L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F92" i="2"/>
  <c r="G92" i="2"/>
  <c r="H92" i="2"/>
  <c r="J92" i="2"/>
  <c r="K92" i="2"/>
  <c r="L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F128" i="2"/>
  <c r="G128" i="2"/>
  <c r="H128" i="2"/>
  <c r="J128" i="2"/>
  <c r="K128" i="2"/>
  <c r="L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AG128" i="2"/>
  <c r="AH128" i="2"/>
  <c r="F130" i="2"/>
  <c r="G130" i="2"/>
  <c r="H130" i="2"/>
  <c r="J130" i="2"/>
  <c r="K130" i="2"/>
  <c r="L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F52" i="5" l="1"/>
  <c r="G52" i="5"/>
  <c r="H52" i="5"/>
  <c r="I52" i="5"/>
  <c r="J52" i="5"/>
  <c r="K52" i="5"/>
  <c r="L52" i="5"/>
  <c r="M52" i="5"/>
  <c r="N52" i="5"/>
  <c r="O52" i="5"/>
  <c r="P52" i="5"/>
  <c r="Q52" i="5"/>
  <c r="F54" i="2"/>
  <c r="G54" i="2"/>
  <c r="H54" i="2"/>
  <c r="J54" i="2"/>
  <c r="K54" i="2"/>
  <c r="L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H29" i="6"/>
  <c r="I29" i="6"/>
  <c r="J29" i="6"/>
  <c r="K29" i="6"/>
  <c r="M29" i="6"/>
  <c r="N29" i="6"/>
  <c r="H30" i="7"/>
  <c r="J30" i="7"/>
  <c r="K30" i="7"/>
  <c r="L30" i="7"/>
  <c r="M30" i="7"/>
  <c r="N30" i="7"/>
  <c r="O30" i="7"/>
  <c r="P30" i="7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J55" i="6" l="1"/>
  <c r="J54" i="6"/>
  <c r="J53" i="6"/>
  <c r="J52" i="6"/>
  <c r="J50" i="6"/>
  <c r="J49" i="6"/>
  <c r="J48" i="6"/>
  <c r="J47" i="6"/>
  <c r="J46" i="6"/>
  <c r="J45" i="6"/>
  <c r="J43" i="6"/>
  <c r="J39" i="6"/>
  <c r="J38" i="6"/>
  <c r="J37" i="6"/>
  <c r="J36" i="6"/>
  <c r="J35" i="6"/>
  <c r="J34" i="6"/>
  <c r="J33" i="6"/>
  <c r="J31" i="6"/>
  <c r="J30" i="6"/>
  <c r="J28" i="6"/>
  <c r="J27" i="6"/>
  <c r="J25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I55" i="6"/>
  <c r="I54" i="6"/>
  <c r="I53" i="6"/>
  <c r="I52" i="6"/>
  <c r="I50" i="6"/>
  <c r="I49" i="6"/>
  <c r="I48" i="6"/>
  <c r="I47" i="6"/>
  <c r="I46" i="6"/>
  <c r="I45" i="6"/>
  <c r="I43" i="6"/>
  <c r="I39" i="6"/>
  <c r="I38" i="6"/>
  <c r="I37" i="6"/>
  <c r="I36" i="6"/>
  <c r="I35" i="6"/>
  <c r="I34" i="6"/>
  <c r="I33" i="6"/>
  <c r="I31" i="6"/>
  <c r="I30" i="6"/>
  <c r="I28" i="6"/>
  <c r="I27" i="6"/>
  <c r="I25" i="6"/>
  <c r="I23" i="6"/>
  <c r="I22" i="6"/>
  <c r="I21" i="6"/>
  <c r="I20" i="6"/>
  <c r="I19" i="6"/>
  <c r="I18" i="6"/>
  <c r="I17" i="6"/>
  <c r="I16" i="6"/>
  <c r="I15" i="6"/>
  <c r="I14" i="6"/>
  <c r="I13" i="6"/>
  <c r="I11" i="6"/>
  <c r="I10" i="6"/>
  <c r="I9" i="6"/>
  <c r="I12" i="6"/>
  <c r="G25" i="6" l="1"/>
  <c r="H25" i="6"/>
  <c r="K25" i="6"/>
  <c r="M25" i="6"/>
  <c r="N25" i="6"/>
  <c r="G53" i="6"/>
  <c r="H53" i="6"/>
  <c r="K53" i="6"/>
  <c r="M53" i="6"/>
  <c r="N53" i="6"/>
  <c r="F121" i="5" l="1"/>
  <c r="G121" i="5"/>
  <c r="H121" i="5"/>
  <c r="I121" i="5"/>
  <c r="J121" i="5"/>
  <c r="K121" i="5"/>
  <c r="L121" i="5"/>
  <c r="M121" i="5"/>
  <c r="N121" i="5"/>
  <c r="O121" i="5"/>
  <c r="P121" i="5"/>
  <c r="Q121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F43" i="5"/>
  <c r="G43" i="5"/>
  <c r="H43" i="5"/>
  <c r="I43" i="5"/>
  <c r="J43" i="5"/>
  <c r="K43" i="5"/>
  <c r="L43" i="5"/>
  <c r="M43" i="5"/>
  <c r="N43" i="5"/>
  <c r="O43" i="5"/>
  <c r="P43" i="5"/>
  <c r="Q43" i="5"/>
  <c r="F69" i="5"/>
  <c r="G69" i="5"/>
  <c r="H69" i="5"/>
  <c r="I69" i="5"/>
  <c r="J69" i="5"/>
  <c r="K69" i="5"/>
  <c r="L69" i="5"/>
  <c r="M69" i="5"/>
  <c r="N69" i="5"/>
  <c r="O69" i="5"/>
  <c r="P69" i="5"/>
  <c r="Q69" i="5"/>
  <c r="K31" i="5"/>
  <c r="L31" i="5"/>
  <c r="M31" i="5"/>
  <c r="N31" i="5"/>
  <c r="O31" i="5"/>
  <c r="P31" i="5"/>
  <c r="Q31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F121" i="2"/>
  <c r="G121" i="2"/>
  <c r="H121" i="2"/>
  <c r="J121" i="2"/>
  <c r="K121" i="2"/>
  <c r="L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F124" i="2"/>
  <c r="G124" i="2"/>
  <c r="H124" i="2"/>
  <c r="J124" i="2"/>
  <c r="K124" i="2"/>
  <c r="L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F45" i="2"/>
  <c r="G45" i="2"/>
  <c r="H45" i="2"/>
  <c r="J45" i="2"/>
  <c r="K45" i="2"/>
  <c r="L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F71" i="2"/>
  <c r="G71" i="2"/>
  <c r="H71" i="2"/>
  <c r="J71" i="2"/>
  <c r="K71" i="2"/>
  <c r="L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F33" i="2"/>
  <c r="G33" i="2"/>
  <c r="H33" i="2"/>
  <c r="J33" i="2"/>
  <c r="K33" i="2"/>
  <c r="L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H115" i="2"/>
  <c r="AG115" i="2"/>
  <c r="AF115" i="2"/>
  <c r="AE115" i="2"/>
  <c r="AD115" i="2"/>
  <c r="AC115" i="2"/>
  <c r="AB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L115" i="2"/>
  <c r="K115" i="2"/>
  <c r="J115" i="2"/>
  <c r="H115" i="2"/>
  <c r="G115" i="2"/>
  <c r="F115" i="2"/>
  <c r="F91" i="5" l="1"/>
  <c r="G91" i="5"/>
  <c r="H91" i="5"/>
  <c r="I91" i="5"/>
  <c r="J91" i="5"/>
  <c r="K91" i="5"/>
  <c r="L91" i="5"/>
  <c r="M91" i="5"/>
  <c r="N91" i="5"/>
  <c r="O91" i="5"/>
  <c r="P91" i="5"/>
  <c r="Q91" i="5"/>
  <c r="F93" i="2"/>
  <c r="G93" i="2"/>
  <c r="H93" i="2"/>
  <c r="J93" i="2"/>
  <c r="K93" i="2"/>
  <c r="L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H19" i="7"/>
  <c r="J19" i="7"/>
  <c r="K19" i="7"/>
  <c r="L19" i="7"/>
  <c r="M19" i="7"/>
  <c r="N19" i="7"/>
  <c r="O19" i="7"/>
  <c r="P19" i="7"/>
  <c r="G18" i="6"/>
  <c r="H18" i="6"/>
  <c r="K18" i="6"/>
  <c r="M18" i="6"/>
  <c r="N18" i="6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H16" i="7" l="1"/>
  <c r="J16" i="7"/>
  <c r="K16" i="7"/>
  <c r="L16" i="7"/>
  <c r="M16" i="7"/>
  <c r="N16" i="7"/>
  <c r="O16" i="7"/>
  <c r="P16" i="7"/>
  <c r="G15" i="6"/>
  <c r="H15" i="6"/>
  <c r="K15" i="6"/>
  <c r="M15" i="6"/>
  <c r="N15" i="6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G9" i="6"/>
  <c r="I143" i="5"/>
  <c r="I142" i="5"/>
  <c r="I141" i="5"/>
  <c r="I140" i="5"/>
  <c r="I139" i="5"/>
  <c r="I138" i="5"/>
  <c r="I136" i="5"/>
  <c r="I135" i="5"/>
  <c r="I134" i="5"/>
  <c r="I133" i="5"/>
  <c r="I132" i="5"/>
  <c r="I131" i="5"/>
  <c r="I127" i="5"/>
  <c r="I126" i="5"/>
  <c r="I125" i="5"/>
  <c r="I122" i="5"/>
  <c r="I120" i="5"/>
  <c r="I119" i="5"/>
  <c r="I118" i="5"/>
  <c r="I117" i="5"/>
  <c r="I116" i="5"/>
  <c r="I108" i="5"/>
  <c r="I107" i="5"/>
  <c r="I106" i="5"/>
  <c r="I105" i="5"/>
  <c r="I104" i="5"/>
  <c r="I103" i="5"/>
  <c r="I102" i="5"/>
  <c r="I101" i="5"/>
  <c r="I99" i="5"/>
  <c r="I98" i="5"/>
  <c r="I97" i="5"/>
  <c r="I96" i="5"/>
  <c r="I95" i="5"/>
  <c r="I94" i="5"/>
  <c r="I93" i="5"/>
  <c r="I92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8" i="5"/>
  <c r="I67" i="5"/>
  <c r="I66" i="5"/>
  <c r="I65" i="5"/>
  <c r="I63" i="5"/>
  <c r="I62" i="5"/>
  <c r="I60" i="5"/>
  <c r="I59" i="5"/>
  <c r="I57" i="5"/>
  <c r="I56" i="5"/>
  <c r="I55" i="5"/>
  <c r="I54" i="5"/>
  <c r="I53" i="5"/>
  <c r="I51" i="5"/>
  <c r="I50" i="5"/>
  <c r="I48" i="5"/>
  <c r="I47" i="5"/>
  <c r="I46" i="5"/>
  <c r="I45" i="5"/>
  <c r="I44" i="5"/>
  <c r="I42" i="5"/>
  <c r="I41" i="5"/>
  <c r="I40" i="5"/>
  <c r="I39" i="5"/>
  <c r="I38" i="5"/>
  <c r="I37" i="5"/>
  <c r="I36" i="5"/>
  <c r="I35" i="5"/>
  <c r="I34" i="5"/>
  <c r="I33" i="5"/>
  <c r="I32" i="5"/>
  <c r="I30" i="5"/>
  <c r="I29" i="5"/>
  <c r="I27" i="5"/>
  <c r="I26" i="5"/>
  <c r="I25" i="5"/>
  <c r="I24" i="5"/>
  <c r="I23" i="5"/>
  <c r="I22" i="5"/>
  <c r="I21" i="5"/>
  <c r="I19" i="5"/>
  <c r="I18" i="5"/>
  <c r="I17" i="5"/>
  <c r="I16" i="5"/>
  <c r="I15" i="5"/>
  <c r="I14" i="5"/>
  <c r="I13" i="5"/>
  <c r="I12" i="5"/>
  <c r="I11" i="5"/>
  <c r="I10" i="5"/>
  <c r="I9" i="5"/>
  <c r="H143" i="5"/>
  <c r="H142" i="5"/>
  <c r="H141" i="5"/>
  <c r="H140" i="5"/>
  <c r="H139" i="5"/>
  <c r="H138" i="5"/>
  <c r="H136" i="5"/>
  <c r="H135" i="5"/>
  <c r="H134" i="5"/>
  <c r="H133" i="5"/>
  <c r="H132" i="5"/>
  <c r="H131" i="5"/>
  <c r="H127" i="5"/>
  <c r="H126" i="5"/>
  <c r="H125" i="5"/>
  <c r="H122" i="5"/>
  <c r="H120" i="5"/>
  <c r="H119" i="5"/>
  <c r="H118" i="5"/>
  <c r="H117" i="5"/>
  <c r="H116" i="5"/>
  <c r="H108" i="5"/>
  <c r="H107" i="5"/>
  <c r="H106" i="5"/>
  <c r="H105" i="5"/>
  <c r="H104" i="5"/>
  <c r="H103" i="5"/>
  <c r="H102" i="5"/>
  <c r="H101" i="5"/>
  <c r="H99" i="5"/>
  <c r="H98" i="5"/>
  <c r="H97" i="5"/>
  <c r="H96" i="5"/>
  <c r="H95" i="5"/>
  <c r="H94" i="5"/>
  <c r="H93" i="5"/>
  <c r="H92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8" i="5"/>
  <c r="H67" i="5"/>
  <c r="H66" i="5"/>
  <c r="H65" i="5"/>
  <c r="H63" i="5"/>
  <c r="H62" i="5"/>
  <c r="H60" i="5"/>
  <c r="H59" i="5"/>
  <c r="H57" i="5"/>
  <c r="H56" i="5"/>
  <c r="H55" i="5"/>
  <c r="H54" i="5"/>
  <c r="H53" i="5"/>
  <c r="H51" i="5"/>
  <c r="H50" i="5"/>
  <c r="H48" i="5"/>
  <c r="H47" i="5"/>
  <c r="H46" i="5"/>
  <c r="H45" i="5"/>
  <c r="H44" i="5"/>
  <c r="H42" i="5"/>
  <c r="H41" i="5"/>
  <c r="H40" i="5"/>
  <c r="H39" i="5"/>
  <c r="H38" i="5"/>
  <c r="H37" i="5"/>
  <c r="H36" i="5"/>
  <c r="H35" i="5"/>
  <c r="H34" i="5"/>
  <c r="H33" i="5"/>
  <c r="H32" i="5"/>
  <c r="H30" i="5"/>
  <c r="H29" i="5"/>
  <c r="H27" i="5"/>
  <c r="H26" i="5"/>
  <c r="H25" i="5"/>
  <c r="H24" i="5"/>
  <c r="H23" i="5"/>
  <c r="H22" i="5"/>
  <c r="H21" i="5"/>
  <c r="H19" i="5"/>
  <c r="H18" i="5"/>
  <c r="H17" i="5"/>
  <c r="H16" i="5"/>
  <c r="H15" i="5"/>
  <c r="H14" i="5"/>
  <c r="H13" i="5"/>
  <c r="H12" i="5"/>
  <c r="H11" i="5"/>
  <c r="H10" i="5"/>
  <c r="H9" i="5"/>
  <c r="F17" i="5" l="1"/>
  <c r="G17" i="5"/>
  <c r="J17" i="5"/>
  <c r="K17" i="5"/>
  <c r="L17" i="5"/>
  <c r="M17" i="5"/>
  <c r="N17" i="5"/>
  <c r="O17" i="5"/>
  <c r="P17" i="5"/>
  <c r="Q17" i="5"/>
  <c r="F19" i="2"/>
  <c r="G19" i="2"/>
  <c r="H19" i="2"/>
  <c r="J19" i="2"/>
  <c r="K19" i="2"/>
  <c r="L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F127" i="5" l="1"/>
  <c r="G127" i="5"/>
  <c r="J127" i="5"/>
  <c r="K127" i="5"/>
  <c r="L127" i="5"/>
  <c r="M127" i="5"/>
  <c r="N127" i="5"/>
  <c r="O127" i="5"/>
  <c r="P127" i="5"/>
  <c r="Q127" i="5"/>
  <c r="F48" i="5"/>
  <c r="G48" i="5"/>
  <c r="J48" i="5"/>
  <c r="K48" i="5"/>
  <c r="L48" i="5"/>
  <c r="M48" i="5"/>
  <c r="N48" i="5"/>
  <c r="O48" i="5"/>
  <c r="P48" i="5"/>
  <c r="Q48" i="5"/>
  <c r="F127" i="2"/>
  <c r="G127" i="2"/>
  <c r="H127" i="2"/>
  <c r="J127" i="2"/>
  <c r="K127" i="2"/>
  <c r="L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F50" i="2"/>
  <c r="G50" i="2"/>
  <c r="H50" i="2"/>
  <c r="J50" i="2"/>
  <c r="K50" i="2"/>
  <c r="L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F16" i="2" l="1"/>
  <c r="G16" i="2"/>
  <c r="H16" i="2"/>
  <c r="J16" i="2"/>
  <c r="K16" i="2"/>
  <c r="L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F14" i="5"/>
  <c r="G14" i="5"/>
  <c r="J14" i="5"/>
  <c r="K14" i="5"/>
  <c r="L14" i="5"/>
  <c r="M14" i="5"/>
  <c r="N14" i="5"/>
  <c r="O14" i="5"/>
  <c r="P14" i="5"/>
  <c r="Q14" i="5"/>
  <c r="L9" i="5" l="1"/>
  <c r="Q65" i="5" l="1"/>
  <c r="P65" i="5"/>
  <c r="O65" i="5"/>
  <c r="N65" i="5"/>
  <c r="M65" i="5"/>
  <c r="L65" i="5"/>
  <c r="K65" i="5"/>
  <c r="J65" i="5"/>
  <c r="G65" i="5"/>
  <c r="F65" i="5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L67" i="2"/>
  <c r="K67" i="2"/>
  <c r="J67" i="2"/>
  <c r="H67" i="2"/>
  <c r="G67" i="2"/>
  <c r="F67" i="2"/>
  <c r="Q72" i="5" l="1"/>
  <c r="P72" i="5"/>
  <c r="O72" i="5"/>
  <c r="N72" i="5"/>
  <c r="M72" i="5"/>
  <c r="L72" i="5"/>
  <c r="K72" i="5"/>
  <c r="J72" i="5"/>
  <c r="G72" i="5"/>
  <c r="F72" i="5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L74" i="2"/>
  <c r="K74" i="2"/>
  <c r="J74" i="2"/>
  <c r="H74" i="2"/>
  <c r="G74" i="2"/>
  <c r="F74" i="2"/>
  <c r="Q105" i="5" l="1"/>
  <c r="P105" i="5"/>
  <c r="O105" i="5"/>
  <c r="N105" i="5"/>
  <c r="M105" i="5"/>
  <c r="L105" i="5"/>
  <c r="K105" i="5"/>
  <c r="J105" i="5"/>
  <c r="G105" i="5"/>
  <c r="F105" i="5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L107" i="2"/>
  <c r="K107" i="2"/>
  <c r="J107" i="2"/>
  <c r="H107" i="2"/>
  <c r="G107" i="2"/>
  <c r="F107" i="2"/>
  <c r="P14" i="7" l="1"/>
  <c r="O14" i="7"/>
  <c r="N14" i="7"/>
  <c r="M14" i="7"/>
  <c r="L14" i="7"/>
  <c r="K14" i="7"/>
  <c r="J14" i="7"/>
  <c r="H14" i="7"/>
  <c r="N13" i="6"/>
  <c r="M13" i="6"/>
  <c r="K13" i="6"/>
  <c r="H13" i="6"/>
  <c r="G13" i="6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AH76" i="2" l="1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L76" i="2"/>
  <c r="K76" i="2"/>
  <c r="J76" i="2"/>
  <c r="H76" i="2"/>
  <c r="G76" i="2"/>
  <c r="F76" i="2"/>
  <c r="Q74" i="5"/>
  <c r="P74" i="5"/>
  <c r="O74" i="5"/>
  <c r="N74" i="5"/>
  <c r="M74" i="5"/>
  <c r="L74" i="5"/>
  <c r="K74" i="5"/>
  <c r="J74" i="5"/>
  <c r="G74" i="5"/>
  <c r="F74" i="5"/>
  <c r="P51" i="7" l="1"/>
  <c r="O51" i="7"/>
  <c r="N51" i="7"/>
  <c r="M51" i="7"/>
  <c r="L51" i="7"/>
  <c r="K51" i="7"/>
  <c r="J51" i="7"/>
  <c r="H51" i="7"/>
  <c r="N52" i="6"/>
  <c r="M52" i="6"/>
  <c r="K52" i="6"/>
  <c r="H52" i="6"/>
  <c r="G52" i="6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P31" i="7" l="1"/>
  <c r="O31" i="7"/>
  <c r="N31" i="7"/>
  <c r="M31" i="7"/>
  <c r="L31" i="7"/>
  <c r="K31" i="7"/>
  <c r="J31" i="7"/>
  <c r="H31" i="7"/>
  <c r="N30" i="6"/>
  <c r="M30" i="6"/>
  <c r="K30" i="6"/>
  <c r="H30" i="6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P55" i="7" l="1"/>
  <c r="O55" i="7"/>
  <c r="N55" i="7"/>
  <c r="M55" i="7"/>
  <c r="L55" i="7"/>
  <c r="K55" i="7"/>
  <c r="J55" i="7"/>
  <c r="H55" i="7"/>
  <c r="P54" i="7"/>
  <c r="O54" i="7"/>
  <c r="N54" i="7"/>
  <c r="M54" i="7"/>
  <c r="L54" i="7"/>
  <c r="K54" i="7"/>
  <c r="J54" i="7"/>
  <c r="H54" i="7"/>
  <c r="P50" i="7"/>
  <c r="O50" i="7"/>
  <c r="N50" i="7"/>
  <c r="M50" i="7"/>
  <c r="L50" i="7"/>
  <c r="K50" i="7"/>
  <c r="J50" i="7"/>
  <c r="H50" i="7"/>
  <c r="P49" i="7"/>
  <c r="O49" i="7"/>
  <c r="N49" i="7"/>
  <c r="M49" i="7"/>
  <c r="L49" i="7"/>
  <c r="K49" i="7"/>
  <c r="J49" i="7"/>
  <c r="H49" i="7"/>
  <c r="P48" i="7"/>
  <c r="O48" i="7"/>
  <c r="N48" i="7"/>
  <c r="M48" i="7"/>
  <c r="L48" i="7"/>
  <c r="K48" i="7"/>
  <c r="J48" i="7"/>
  <c r="H48" i="7"/>
  <c r="P47" i="7"/>
  <c r="O47" i="7"/>
  <c r="N47" i="7"/>
  <c r="M47" i="7"/>
  <c r="L47" i="7"/>
  <c r="K47" i="7"/>
  <c r="J47" i="7"/>
  <c r="H47" i="7"/>
  <c r="P46" i="7"/>
  <c r="O46" i="7"/>
  <c r="N46" i="7"/>
  <c r="M46" i="7"/>
  <c r="L46" i="7"/>
  <c r="K46" i="7"/>
  <c r="J46" i="7"/>
  <c r="H46" i="7"/>
  <c r="P45" i="7"/>
  <c r="O45" i="7"/>
  <c r="N45" i="7"/>
  <c r="M45" i="7"/>
  <c r="L45" i="7"/>
  <c r="K45" i="7"/>
  <c r="J45" i="7"/>
  <c r="H45" i="7"/>
  <c r="P44" i="7"/>
  <c r="O44" i="7"/>
  <c r="N44" i="7"/>
  <c r="M44" i="7"/>
  <c r="L44" i="7"/>
  <c r="K44" i="7"/>
  <c r="J44" i="7"/>
  <c r="H44" i="7"/>
  <c r="P43" i="7"/>
  <c r="O43" i="7"/>
  <c r="N43" i="7"/>
  <c r="M43" i="7"/>
  <c r="L43" i="7"/>
  <c r="K43" i="7"/>
  <c r="J43" i="7"/>
  <c r="H43" i="7"/>
  <c r="P39" i="7"/>
  <c r="O39" i="7"/>
  <c r="N39" i="7"/>
  <c r="M39" i="7"/>
  <c r="L39" i="7"/>
  <c r="K39" i="7"/>
  <c r="J39" i="7"/>
  <c r="H39" i="7"/>
  <c r="P38" i="7"/>
  <c r="O38" i="7"/>
  <c r="N38" i="7"/>
  <c r="M38" i="7"/>
  <c r="L38" i="7"/>
  <c r="K38" i="7"/>
  <c r="J38" i="7"/>
  <c r="H38" i="7"/>
  <c r="P37" i="7"/>
  <c r="O37" i="7"/>
  <c r="N37" i="7"/>
  <c r="M37" i="7"/>
  <c r="L37" i="7"/>
  <c r="K37" i="7"/>
  <c r="J37" i="7"/>
  <c r="H37" i="7"/>
  <c r="P36" i="7"/>
  <c r="O36" i="7"/>
  <c r="N36" i="7"/>
  <c r="M36" i="7"/>
  <c r="L36" i="7"/>
  <c r="K36" i="7"/>
  <c r="J36" i="7"/>
  <c r="H36" i="7"/>
  <c r="P35" i="7"/>
  <c r="O35" i="7"/>
  <c r="N35" i="7"/>
  <c r="M35" i="7"/>
  <c r="L35" i="7"/>
  <c r="K35" i="7"/>
  <c r="J35" i="7"/>
  <c r="H35" i="7"/>
  <c r="P34" i="7"/>
  <c r="O34" i="7"/>
  <c r="N34" i="7"/>
  <c r="M34" i="7"/>
  <c r="L34" i="7"/>
  <c r="K34" i="7"/>
  <c r="J34" i="7"/>
  <c r="H34" i="7"/>
  <c r="P33" i="7"/>
  <c r="O33" i="7"/>
  <c r="N33" i="7"/>
  <c r="M33" i="7"/>
  <c r="L33" i="7"/>
  <c r="K33" i="7"/>
  <c r="J33" i="7"/>
  <c r="H33" i="7"/>
  <c r="P32" i="7"/>
  <c r="O32" i="7"/>
  <c r="N32" i="7"/>
  <c r="M32" i="7"/>
  <c r="L32" i="7"/>
  <c r="K32" i="7"/>
  <c r="J32" i="7"/>
  <c r="H32" i="7"/>
  <c r="P29" i="7"/>
  <c r="O29" i="7"/>
  <c r="N29" i="7"/>
  <c r="M29" i="7"/>
  <c r="L29" i="7"/>
  <c r="K29" i="7"/>
  <c r="J29" i="7"/>
  <c r="H29" i="7"/>
  <c r="P28" i="7"/>
  <c r="O28" i="7"/>
  <c r="N28" i="7"/>
  <c r="M28" i="7"/>
  <c r="L28" i="7"/>
  <c r="K28" i="7"/>
  <c r="J28" i="7"/>
  <c r="H28" i="7"/>
  <c r="P24" i="7"/>
  <c r="O24" i="7"/>
  <c r="N24" i="7"/>
  <c r="M24" i="7"/>
  <c r="L24" i="7"/>
  <c r="K24" i="7"/>
  <c r="J24" i="7"/>
  <c r="H24" i="7"/>
  <c r="P23" i="7"/>
  <c r="O23" i="7"/>
  <c r="N23" i="7"/>
  <c r="M23" i="7"/>
  <c r="L23" i="7"/>
  <c r="K23" i="7"/>
  <c r="J23" i="7"/>
  <c r="H23" i="7"/>
  <c r="P22" i="7"/>
  <c r="O22" i="7"/>
  <c r="N22" i="7"/>
  <c r="M22" i="7"/>
  <c r="L22" i="7"/>
  <c r="K22" i="7"/>
  <c r="J22" i="7"/>
  <c r="H22" i="7"/>
  <c r="P21" i="7"/>
  <c r="O21" i="7"/>
  <c r="N21" i="7"/>
  <c r="M21" i="7"/>
  <c r="L21" i="7"/>
  <c r="K21" i="7"/>
  <c r="J21" i="7"/>
  <c r="H21" i="7"/>
  <c r="P20" i="7"/>
  <c r="O20" i="7"/>
  <c r="N20" i="7"/>
  <c r="M20" i="7"/>
  <c r="L20" i="7"/>
  <c r="K20" i="7"/>
  <c r="J20" i="7"/>
  <c r="H20" i="7"/>
  <c r="P18" i="7"/>
  <c r="O18" i="7"/>
  <c r="N18" i="7"/>
  <c r="M18" i="7"/>
  <c r="L18" i="7"/>
  <c r="K18" i="7"/>
  <c r="J18" i="7"/>
  <c r="H18" i="7"/>
  <c r="P17" i="7"/>
  <c r="O17" i="7"/>
  <c r="N17" i="7"/>
  <c r="M17" i="7"/>
  <c r="L17" i="7"/>
  <c r="K17" i="7"/>
  <c r="J17" i="7"/>
  <c r="H17" i="7"/>
  <c r="P15" i="7"/>
  <c r="O15" i="7"/>
  <c r="N15" i="7"/>
  <c r="M15" i="7"/>
  <c r="L15" i="7"/>
  <c r="K15" i="7"/>
  <c r="J15" i="7"/>
  <c r="H15" i="7"/>
  <c r="P13" i="7"/>
  <c r="O13" i="7"/>
  <c r="N13" i="7"/>
  <c r="M13" i="7"/>
  <c r="L13" i="7"/>
  <c r="K13" i="7"/>
  <c r="J13" i="7"/>
  <c r="H13" i="7"/>
  <c r="P12" i="7"/>
  <c r="O12" i="7"/>
  <c r="N12" i="7"/>
  <c r="M12" i="7"/>
  <c r="L12" i="7"/>
  <c r="K12" i="7"/>
  <c r="J12" i="7"/>
  <c r="H12" i="7"/>
  <c r="P11" i="7"/>
  <c r="O11" i="7"/>
  <c r="N11" i="7"/>
  <c r="M11" i="7"/>
  <c r="L11" i="7"/>
  <c r="K11" i="7"/>
  <c r="J11" i="7"/>
  <c r="H11" i="7"/>
  <c r="P10" i="7"/>
  <c r="O10" i="7"/>
  <c r="N10" i="7"/>
  <c r="M10" i="7"/>
  <c r="L10" i="7"/>
  <c r="K10" i="7"/>
  <c r="J10" i="7"/>
  <c r="I10" i="7"/>
  <c r="H10" i="7"/>
  <c r="N55" i="6"/>
  <c r="N54" i="6"/>
  <c r="N50" i="6"/>
  <c r="N49" i="6"/>
  <c r="N48" i="6"/>
  <c r="N47" i="6"/>
  <c r="N46" i="6"/>
  <c r="N45" i="6"/>
  <c r="N43" i="6"/>
  <c r="N39" i="6"/>
  <c r="N38" i="6"/>
  <c r="N37" i="6"/>
  <c r="N36" i="6"/>
  <c r="N35" i="6"/>
  <c r="N34" i="6"/>
  <c r="N33" i="6"/>
  <c r="N31" i="6"/>
  <c r="N28" i="6"/>
  <c r="N27" i="6"/>
  <c r="N23" i="6"/>
  <c r="N22" i="6"/>
  <c r="N21" i="6"/>
  <c r="N20" i="6"/>
  <c r="N19" i="6"/>
  <c r="N17" i="6"/>
  <c r="N16" i="6"/>
  <c r="N14" i="6"/>
  <c r="N12" i="6"/>
  <c r="N11" i="6"/>
  <c r="N10" i="6"/>
  <c r="N9" i="6"/>
  <c r="M55" i="6"/>
  <c r="M54" i="6"/>
  <c r="M50" i="6"/>
  <c r="M49" i="6"/>
  <c r="M48" i="6"/>
  <c r="M47" i="6"/>
  <c r="M46" i="6"/>
  <c r="M45" i="6"/>
  <c r="M43" i="6"/>
  <c r="M39" i="6"/>
  <c r="M38" i="6"/>
  <c r="M37" i="6"/>
  <c r="M36" i="6"/>
  <c r="M35" i="6"/>
  <c r="M34" i="6"/>
  <c r="M33" i="6"/>
  <c r="M31" i="6"/>
  <c r="M28" i="6"/>
  <c r="M27" i="6"/>
  <c r="M23" i="6"/>
  <c r="M22" i="6"/>
  <c r="M21" i="6"/>
  <c r="M20" i="6"/>
  <c r="M19" i="6"/>
  <c r="M17" i="6"/>
  <c r="M16" i="6"/>
  <c r="M14" i="6"/>
  <c r="M12" i="6"/>
  <c r="M11" i="6"/>
  <c r="M10" i="6"/>
  <c r="M9" i="6"/>
  <c r="K55" i="6"/>
  <c r="K54" i="6"/>
  <c r="K50" i="6"/>
  <c r="K49" i="6"/>
  <c r="K48" i="6"/>
  <c r="K47" i="6"/>
  <c r="K46" i="6"/>
  <c r="K45" i="6"/>
  <c r="K43" i="6"/>
  <c r="K39" i="6"/>
  <c r="K38" i="6"/>
  <c r="K37" i="6"/>
  <c r="K36" i="6"/>
  <c r="K35" i="6"/>
  <c r="K34" i="6"/>
  <c r="K33" i="6"/>
  <c r="K31" i="6"/>
  <c r="K28" i="6"/>
  <c r="K27" i="6"/>
  <c r="K23" i="6"/>
  <c r="K22" i="6"/>
  <c r="K21" i="6"/>
  <c r="K20" i="6"/>
  <c r="K19" i="6"/>
  <c r="K17" i="6"/>
  <c r="K16" i="6"/>
  <c r="K14" i="6"/>
  <c r="K12" i="6"/>
  <c r="K11" i="6"/>
  <c r="K10" i="6"/>
  <c r="H55" i="6"/>
  <c r="H54" i="6"/>
  <c r="H50" i="6"/>
  <c r="H49" i="6"/>
  <c r="H48" i="6"/>
  <c r="H47" i="6"/>
  <c r="H46" i="6"/>
  <c r="H45" i="6"/>
  <c r="H43" i="6"/>
  <c r="H39" i="6"/>
  <c r="H38" i="6"/>
  <c r="H37" i="6"/>
  <c r="H36" i="6"/>
  <c r="H35" i="6"/>
  <c r="H34" i="6"/>
  <c r="H33" i="6"/>
  <c r="H31" i="6"/>
  <c r="H28" i="6"/>
  <c r="H27" i="6"/>
  <c r="H23" i="6"/>
  <c r="H22" i="6"/>
  <c r="H21" i="6"/>
  <c r="H20" i="6"/>
  <c r="H19" i="6"/>
  <c r="H17" i="6"/>
  <c r="H16" i="6"/>
  <c r="H14" i="6"/>
  <c r="H12" i="6"/>
  <c r="H11" i="6"/>
  <c r="H10" i="6"/>
  <c r="H9" i="6"/>
  <c r="G55" i="6"/>
  <c r="G54" i="6"/>
  <c r="G50" i="6"/>
  <c r="G49" i="6"/>
  <c r="G48" i="6"/>
  <c r="G47" i="6"/>
  <c r="G46" i="6"/>
  <c r="G45" i="6"/>
  <c r="G43" i="6"/>
  <c r="G39" i="6"/>
  <c r="G38" i="6"/>
  <c r="G37" i="6"/>
  <c r="G36" i="6"/>
  <c r="G35" i="6"/>
  <c r="G34" i="6"/>
  <c r="G33" i="6"/>
  <c r="G23" i="6"/>
  <c r="G22" i="6"/>
  <c r="G21" i="6"/>
  <c r="G20" i="6"/>
  <c r="G19" i="6"/>
  <c r="G17" i="6"/>
  <c r="G16" i="6"/>
  <c r="G14" i="6"/>
  <c r="G12" i="6"/>
  <c r="G11" i="6"/>
  <c r="G10" i="6"/>
  <c r="Q143" i="5" l="1"/>
  <c r="Q142" i="5"/>
  <c r="Q141" i="5"/>
  <c r="Q140" i="5"/>
  <c r="Q139" i="5"/>
  <c r="Q138" i="5"/>
  <c r="Q136" i="5"/>
  <c r="Q135" i="5"/>
  <c r="Q134" i="5"/>
  <c r="Q133" i="5"/>
  <c r="Q132" i="5"/>
  <c r="Q131" i="5"/>
  <c r="Q126" i="5"/>
  <c r="Q125" i="5"/>
  <c r="Q122" i="5"/>
  <c r="Q120" i="5"/>
  <c r="Q119" i="5"/>
  <c r="Q118" i="5"/>
  <c r="Q117" i="5"/>
  <c r="Q116" i="5"/>
  <c r="Q108" i="5"/>
  <c r="Q107" i="5"/>
  <c r="Q106" i="5"/>
  <c r="Q104" i="5"/>
  <c r="Q103" i="5"/>
  <c r="Q102" i="5"/>
  <c r="Q101" i="5"/>
  <c r="Q99" i="5"/>
  <c r="Q98" i="5"/>
  <c r="Q97" i="5"/>
  <c r="Q96" i="5"/>
  <c r="Q95" i="5"/>
  <c r="Q94" i="5"/>
  <c r="Q93" i="5"/>
  <c r="Q92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3" i="5"/>
  <c r="Q71" i="5"/>
  <c r="Q70" i="5"/>
  <c r="Q68" i="5"/>
  <c r="Q67" i="5"/>
  <c r="Q66" i="5"/>
  <c r="Q63" i="5"/>
  <c r="Q62" i="5"/>
  <c r="Q60" i="5"/>
  <c r="Q59" i="5"/>
  <c r="Q57" i="5"/>
  <c r="Q56" i="5"/>
  <c r="Q55" i="5"/>
  <c r="Q54" i="5"/>
  <c r="Q53" i="5"/>
  <c r="Q51" i="5"/>
  <c r="Q50" i="5"/>
  <c r="Q47" i="5"/>
  <c r="Q46" i="5"/>
  <c r="Q45" i="5"/>
  <c r="Q44" i="5"/>
  <c r="Q42" i="5"/>
  <c r="Q41" i="5"/>
  <c r="Q40" i="5"/>
  <c r="Q39" i="5"/>
  <c r="Q38" i="5"/>
  <c r="Q37" i="5"/>
  <c r="Q36" i="5"/>
  <c r="Q35" i="5"/>
  <c r="Q34" i="5"/>
  <c r="Q33" i="5"/>
  <c r="Q32" i="5"/>
  <c r="Q30" i="5"/>
  <c r="Q29" i="5"/>
  <c r="Q27" i="5"/>
  <c r="Q26" i="5"/>
  <c r="Q25" i="5"/>
  <c r="Q24" i="5"/>
  <c r="Q23" i="5"/>
  <c r="Q22" i="5"/>
  <c r="Q21" i="5"/>
  <c r="Q19" i="5"/>
  <c r="Q18" i="5"/>
  <c r="Q16" i="5"/>
  <c r="Q15" i="5"/>
  <c r="Q13" i="5"/>
  <c r="Q12" i="5"/>
  <c r="Q11" i="5"/>
  <c r="Q10" i="5"/>
  <c r="Q9" i="5"/>
  <c r="P143" i="5"/>
  <c r="P142" i="5"/>
  <c r="P141" i="5"/>
  <c r="P140" i="5"/>
  <c r="P139" i="5"/>
  <c r="P138" i="5"/>
  <c r="P136" i="5"/>
  <c r="P135" i="5"/>
  <c r="P134" i="5"/>
  <c r="P133" i="5"/>
  <c r="P132" i="5"/>
  <c r="P131" i="5"/>
  <c r="P126" i="5"/>
  <c r="P125" i="5"/>
  <c r="P122" i="5"/>
  <c r="P120" i="5"/>
  <c r="P119" i="5"/>
  <c r="P118" i="5"/>
  <c r="P117" i="5"/>
  <c r="P116" i="5"/>
  <c r="P108" i="5"/>
  <c r="P107" i="5"/>
  <c r="P106" i="5"/>
  <c r="P104" i="5"/>
  <c r="P103" i="5"/>
  <c r="P102" i="5"/>
  <c r="P101" i="5"/>
  <c r="P99" i="5"/>
  <c r="P98" i="5"/>
  <c r="P97" i="5"/>
  <c r="P96" i="5"/>
  <c r="P95" i="5"/>
  <c r="P94" i="5"/>
  <c r="P93" i="5"/>
  <c r="P92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3" i="5"/>
  <c r="P71" i="5"/>
  <c r="P70" i="5"/>
  <c r="P68" i="5"/>
  <c r="P67" i="5"/>
  <c r="P66" i="5"/>
  <c r="P63" i="5"/>
  <c r="P62" i="5"/>
  <c r="P60" i="5"/>
  <c r="P59" i="5"/>
  <c r="P57" i="5"/>
  <c r="P56" i="5"/>
  <c r="P55" i="5"/>
  <c r="P54" i="5"/>
  <c r="P53" i="5"/>
  <c r="P51" i="5"/>
  <c r="P50" i="5"/>
  <c r="P47" i="5"/>
  <c r="P46" i="5"/>
  <c r="P45" i="5"/>
  <c r="P44" i="5"/>
  <c r="P42" i="5"/>
  <c r="P41" i="5"/>
  <c r="P40" i="5"/>
  <c r="P39" i="5"/>
  <c r="P38" i="5"/>
  <c r="P37" i="5"/>
  <c r="P36" i="5"/>
  <c r="P35" i="5"/>
  <c r="P34" i="5"/>
  <c r="P33" i="5"/>
  <c r="P32" i="5"/>
  <c r="P30" i="5"/>
  <c r="P29" i="5"/>
  <c r="P27" i="5"/>
  <c r="P26" i="5"/>
  <c r="P25" i="5"/>
  <c r="P24" i="5"/>
  <c r="P23" i="5"/>
  <c r="P22" i="5"/>
  <c r="P21" i="5"/>
  <c r="P19" i="5"/>
  <c r="P18" i="5"/>
  <c r="P16" i="5"/>
  <c r="P15" i="5"/>
  <c r="P13" i="5"/>
  <c r="P12" i="5"/>
  <c r="P11" i="5"/>
  <c r="P10" i="5"/>
  <c r="P9" i="5"/>
  <c r="O143" i="5"/>
  <c r="O142" i="5"/>
  <c r="O141" i="5"/>
  <c r="O140" i="5"/>
  <c r="O139" i="5"/>
  <c r="O138" i="5"/>
  <c r="O136" i="5"/>
  <c r="O135" i="5"/>
  <c r="O134" i="5"/>
  <c r="O133" i="5"/>
  <c r="O132" i="5"/>
  <c r="O131" i="5"/>
  <c r="O126" i="5"/>
  <c r="O125" i="5"/>
  <c r="O122" i="5"/>
  <c r="O120" i="5"/>
  <c r="O119" i="5"/>
  <c r="O118" i="5"/>
  <c r="O117" i="5"/>
  <c r="O116" i="5"/>
  <c r="O108" i="5"/>
  <c r="O107" i="5"/>
  <c r="O106" i="5"/>
  <c r="O104" i="5"/>
  <c r="O103" i="5"/>
  <c r="O102" i="5"/>
  <c r="O101" i="5"/>
  <c r="O99" i="5"/>
  <c r="O98" i="5"/>
  <c r="O97" i="5"/>
  <c r="O96" i="5"/>
  <c r="O95" i="5"/>
  <c r="O94" i="5"/>
  <c r="O93" i="5"/>
  <c r="O92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3" i="5"/>
  <c r="O71" i="5"/>
  <c r="O70" i="5"/>
  <c r="O68" i="5"/>
  <c r="O67" i="5"/>
  <c r="O66" i="5"/>
  <c r="O63" i="5"/>
  <c r="O62" i="5"/>
  <c r="O60" i="5"/>
  <c r="O59" i="5"/>
  <c r="O57" i="5"/>
  <c r="O56" i="5"/>
  <c r="O55" i="5"/>
  <c r="O54" i="5"/>
  <c r="O53" i="5"/>
  <c r="O51" i="5"/>
  <c r="O50" i="5"/>
  <c r="O47" i="5"/>
  <c r="O46" i="5"/>
  <c r="O45" i="5"/>
  <c r="O44" i="5"/>
  <c r="O42" i="5"/>
  <c r="O41" i="5"/>
  <c r="O40" i="5"/>
  <c r="O39" i="5"/>
  <c r="O38" i="5"/>
  <c r="O37" i="5"/>
  <c r="O36" i="5"/>
  <c r="O35" i="5"/>
  <c r="O34" i="5"/>
  <c r="O33" i="5"/>
  <c r="O32" i="5"/>
  <c r="O30" i="5"/>
  <c r="O29" i="5"/>
  <c r="O27" i="5"/>
  <c r="O26" i="5"/>
  <c r="O25" i="5"/>
  <c r="O24" i="5"/>
  <c r="O23" i="5"/>
  <c r="O22" i="5"/>
  <c r="O21" i="5"/>
  <c r="O19" i="5"/>
  <c r="O18" i="5"/>
  <c r="O16" i="5"/>
  <c r="O15" i="5"/>
  <c r="O13" i="5"/>
  <c r="O12" i="5"/>
  <c r="O11" i="5"/>
  <c r="O10" i="5"/>
  <c r="O9" i="5"/>
  <c r="N143" i="5"/>
  <c r="N142" i="5"/>
  <c r="N141" i="5"/>
  <c r="N140" i="5"/>
  <c r="N139" i="5"/>
  <c r="N138" i="5"/>
  <c r="N136" i="5"/>
  <c r="N135" i="5"/>
  <c r="N134" i="5"/>
  <c r="N133" i="5"/>
  <c r="N132" i="5"/>
  <c r="N131" i="5"/>
  <c r="N126" i="5"/>
  <c r="N125" i="5"/>
  <c r="N122" i="5"/>
  <c r="N120" i="5"/>
  <c r="N119" i="5"/>
  <c r="N118" i="5"/>
  <c r="N117" i="5"/>
  <c r="N116" i="5"/>
  <c r="N108" i="5"/>
  <c r="N107" i="5"/>
  <c r="N106" i="5"/>
  <c r="N104" i="5"/>
  <c r="N103" i="5"/>
  <c r="N102" i="5"/>
  <c r="N101" i="5"/>
  <c r="N99" i="5"/>
  <c r="N98" i="5"/>
  <c r="N97" i="5"/>
  <c r="N96" i="5"/>
  <c r="N95" i="5"/>
  <c r="N94" i="5"/>
  <c r="N93" i="5"/>
  <c r="N92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3" i="5"/>
  <c r="N71" i="5"/>
  <c r="N70" i="5"/>
  <c r="N68" i="5"/>
  <c r="N67" i="5"/>
  <c r="N66" i="5"/>
  <c r="N63" i="5"/>
  <c r="N62" i="5"/>
  <c r="N60" i="5"/>
  <c r="N59" i="5"/>
  <c r="N57" i="5"/>
  <c r="N56" i="5"/>
  <c r="N55" i="5"/>
  <c r="N54" i="5"/>
  <c r="N53" i="5"/>
  <c r="N51" i="5"/>
  <c r="N50" i="5"/>
  <c r="N47" i="5"/>
  <c r="N46" i="5"/>
  <c r="N45" i="5"/>
  <c r="N44" i="5"/>
  <c r="N42" i="5"/>
  <c r="N41" i="5"/>
  <c r="N40" i="5"/>
  <c r="N39" i="5"/>
  <c r="N38" i="5"/>
  <c r="N37" i="5"/>
  <c r="N36" i="5"/>
  <c r="N35" i="5"/>
  <c r="N34" i="5"/>
  <c r="N33" i="5"/>
  <c r="N32" i="5"/>
  <c r="N30" i="5"/>
  <c r="N29" i="5"/>
  <c r="N27" i="5"/>
  <c r="N26" i="5"/>
  <c r="N25" i="5"/>
  <c r="N24" i="5"/>
  <c r="N23" i="5"/>
  <c r="N22" i="5"/>
  <c r="N21" i="5"/>
  <c r="N19" i="5"/>
  <c r="N18" i="5"/>
  <c r="N16" i="5"/>
  <c r="N15" i="5"/>
  <c r="N13" i="5"/>
  <c r="N12" i="5"/>
  <c r="N11" i="5"/>
  <c r="N10" i="5"/>
  <c r="N9" i="5"/>
  <c r="M143" i="5"/>
  <c r="M142" i="5"/>
  <c r="M141" i="5"/>
  <c r="M140" i="5"/>
  <c r="M139" i="5"/>
  <c r="M138" i="5"/>
  <c r="M136" i="5"/>
  <c r="M135" i="5"/>
  <c r="M134" i="5"/>
  <c r="M133" i="5"/>
  <c r="M132" i="5"/>
  <c r="M131" i="5"/>
  <c r="M126" i="5"/>
  <c r="M125" i="5"/>
  <c r="M122" i="5"/>
  <c r="M120" i="5"/>
  <c r="M119" i="5"/>
  <c r="M118" i="5"/>
  <c r="M117" i="5"/>
  <c r="M116" i="5"/>
  <c r="M108" i="5"/>
  <c r="M107" i="5"/>
  <c r="M106" i="5"/>
  <c r="M104" i="5"/>
  <c r="M103" i="5"/>
  <c r="M102" i="5"/>
  <c r="M101" i="5"/>
  <c r="M99" i="5"/>
  <c r="M98" i="5"/>
  <c r="M97" i="5"/>
  <c r="M96" i="5"/>
  <c r="M95" i="5"/>
  <c r="M94" i="5"/>
  <c r="M93" i="5"/>
  <c r="M92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3" i="5"/>
  <c r="M71" i="5"/>
  <c r="M70" i="5"/>
  <c r="M68" i="5"/>
  <c r="M67" i="5"/>
  <c r="M66" i="5"/>
  <c r="M63" i="5"/>
  <c r="M62" i="5"/>
  <c r="M60" i="5"/>
  <c r="M59" i="5"/>
  <c r="M57" i="5"/>
  <c r="M56" i="5"/>
  <c r="M55" i="5"/>
  <c r="M54" i="5"/>
  <c r="M53" i="5"/>
  <c r="M51" i="5"/>
  <c r="M50" i="5"/>
  <c r="M47" i="5"/>
  <c r="M46" i="5"/>
  <c r="M45" i="5"/>
  <c r="M44" i="5"/>
  <c r="M42" i="5"/>
  <c r="M41" i="5"/>
  <c r="M40" i="5"/>
  <c r="M39" i="5"/>
  <c r="M38" i="5"/>
  <c r="M37" i="5"/>
  <c r="M36" i="5"/>
  <c r="M35" i="5"/>
  <c r="M34" i="5"/>
  <c r="M33" i="5"/>
  <c r="M32" i="5"/>
  <c r="M30" i="5"/>
  <c r="M29" i="5"/>
  <c r="M27" i="5"/>
  <c r="M26" i="5"/>
  <c r="M25" i="5"/>
  <c r="M24" i="5"/>
  <c r="M23" i="5"/>
  <c r="M22" i="5"/>
  <c r="M21" i="5"/>
  <c r="M19" i="5"/>
  <c r="M18" i="5"/>
  <c r="M16" i="5"/>
  <c r="M15" i="5"/>
  <c r="M13" i="5"/>
  <c r="M12" i="5"/>
  <c r="M11" i="5"/>
  <c r="M10" i="5"/>
  <c r="M9" i="5"/>
  <c r="L143" i="5"/>
  <c r="L142" i="5"/>
  <c r="L141" i="5"/>
  <c r="L140" i="5"/>
  <c r="L139" i="5"/>
  <c r="L138" i="5"/>
  <c r="L136" i="5"/>
  <c r="L135" i="5"/>
  <c r="L134" i="5"/>
  <c r="L133" i="5"/>
  <c r="L132" i="5"/>
  <c r="L131" i="5"/>
  <c r="L126" i="5"/>
  <c r="L125" i="5"/>
  <c r="L122" i="5"/>
  <c r="L120" i="5"/>
  <c r="L119" i="5"/>
  <c r="L118" i="5"/>
  <c r="L117" i="5"/>
  <c r="L116" i="5"/>
  <c r="L108" i="5"/>
  <c r="L107" i="5"/>
  <c r="L106" i="5"/>
  <c r="L104" i="5"/>
  <c r="L103" i="5"/>
  <c r="L102" i="5"/>
  <c r="L101" i="5"/>
  <c r="L99" i="5"/>
  <c r="L98" i="5"/>
  <c r="L97" i="5"/>
  <c r="L96" i="5"/>
  <c r="L95" i="5"/>
  <c r="L94" i="5"/>
  <c r="L93" i="5"/>
  <c r="L92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3" i="5"/>
  <c r="L71" i="5"/>
  <c r="L70" i="5"/>
  <c r="L68" i="5"/>
  <c r="L67" i="5"/>
  <c r="L66" i="5"/>
  <c r="L63" i="5"/>
  <c r="L62" i="5"/>
  <c r="L60" i="5"/>
  <c r="L59" i="5"/>
  <c r="L57" i="5"/>
  <c r="L56" i="5"/>
  <c r="L55" i="5"/>
  <c r="L54" i="5"/>
  <c r="L53" i="5"/>
  <c r="L51" i="5"/>
  <c r="L50" i="5"/>
  <c r="L47" i="5"/>
  <c r="L46" i="5"/>
  <c r="L45" i="5"/>
  <c r="L44" i="5"/>
  <c r="L42" i="5"/>
  <c r="L41" i="5"/>
  <c r="L40" i="5"/>
  <c r="L39" i="5"/>
  <c r="L38" i="5"/>
  <c r="L37" i="5"/>
  <c r="L36" i="5"/>
  <c r="L35" i="5"/>
  <c r="L34" i="5"/>
  <c r="L33" i="5"/>
  <c r="L32" i="5"/>
  <c r="L30" i="5"/>
  <c r="L29" i="5"/>
  <c r="L27" i="5"/>
  <c r="L26" i="5"/>
  <c r="L25" i="5"/>
  <c r="L24" i="5"/>
  <c r="L23" i="5"/>
  <c r="L22" i="5"/>
  <c r="L21" i="5"/>
  <c r="L19" i="5"/>
  <c r="L18" i="5"/>
  <c r="L16" i="5"/>
  <c r="L15" i="5"/>
  <c r="L13" i="5"/>
  <c r="L12" i="5"/>
  <c r="L11" i="5"/>
  <c r="L10" i="5"/>
  <c r="K143" i="5"/>
  <c r="K142" i="5"/>
  <c r="K141" i="5"/>
  <c r="K140" i="5"/>
  <c r="K139" i="5"/>
  <c r="K138" i="5"/>
  <c r="K136" i="5"/>
  <c r="K135" i="5"/>
  <c r="K134" i="5"/>
  <c r="K133" i="5"/>
  <c r="K132" i="5"/>
  <c r="K131" i="5"/>
  <c r="K126" i="5"/>
  <c r="K125" i="5"/>
  <c r="K122" i="5"/>
  <c r="K120" i="5"/>
  <c r="K119" i="5"/>
  <c r="K118" i="5"/>
  <c r="K117" i="5"/>
  <c r="K116" i="5"/>
  <c r="K108" i="5"/>
  <c r="K107" i="5"/>
  <c r="K106" i="5"/>
  <c r="K104" i="5"/>
  <c r="K103" i="5"/>
  <c r="K102" i="5"/>
  <c r="K101" i="5"/>
  <c r="K99" i="5"/>
  <c r="K98" i="5"/>
  <c r="K97" i="5"/>
  <c r="K96" i="5"/>
  <c r="K95" i="5"/>
  <c r="K94" i="5"/>
  <c r="K93" i="5"/>
  <c r="K92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3" i="5"/>
  <c r="K71" i="5"/>
  <c r="K70" i="5"/>
  <c r="K68" i="5"/>
  <c r="K67" i="5"/>
  <c r="K66" i="5"/>
  <c r="K63" i="5"/>
  <c r="K62" i="5"/>
  <c r="K60" i="5"/>
  <c r="K59" i="5"/>
  <c r="K57" i="5"/>
  <c r="K56" i="5"/>
  <c r="K55" i="5"/>
  <c r="K54" i="5"/>
  <c r="K53" i="5"/>
  <c r="K51" i="5"/>
  <c r="K50" i="5"/>
  <c r="K47" i="5"/>
  <c r="K46" i="5"/>
  <c r="K45" i="5"/>
  <c r="K44" i="5"/>
  <c r="K42" i="5"/>
  <c r="K41" i="5"/>
  <c r="K40" i="5"/>
  <c r="K39" i="5"/>
  <c r="K38" i="5"/>
  <c r="K37" i="5"/>
  <c r="K36" i="5"/>
  <c r="K35" i="5"/>
  <c r="K34" i="5"/>
  <c r="K33" i="5"/>
  <c r="K32" i="5"/>
  <c r="K30" i="5"/>
  <c r="K29" i="5"/>
  <c r="K27" i="5"/>
  <c r="K26" i="5"/>
  <c r="K25" i="5"/>
  <c r="K24" i="5"/>
  <c r="K23" i="5"/>
  <c r="K22" i="5"/>
  <c r="K21" i="5"/>
  <c r="K19" i="5"/>
  <c r="K18" i="5"/>
  <c r="K16" i="5"/>
  <c r="K15" i="5"/>
  <c r="K13" i="5"/>
  <c r="K12" i="5"/>
  <c r="K11" i="5"/>
  <c r="K10" i="5"/>
  <c r="K9" i="5"/>
  <c r="J143" i="5"/>
  <c r="J142" i="5"/>
  <c r="J141" i="5"/>
  <c r="J140" i="5"/>
  <c r="J139" i="5"/>
  <c r="J138" i="5"/>
  <c r="J136" i="5"/>
  <c r="J135" i="5"/>
  <c r="J134" i="5"/>
  <c r="J133" i="5"/>
  <c r="J132" i="5"/>
  <c r="J131" i="5"/>
  <c r="J126" i="5"/>
  <c r="J125" i="5"/>
  <c r="J122" i="5"/>
  <c r="J120" i="5"/>
  <c r="J119" i="5"/>
  <c r="J118" i="5"/>
  <c r="J117" i="5"/>
  <c r="J116" i="5"/>
  <c r="J108" i="5"/>
  <c r="J107" i="5"/>
  <c r="J106" i="5"/>
  <c r="J104" i="5"/>
  <c r="J103" i="5"/>
  <c r="J102" i="5"/>
  <c r="J101" i="5"/>
  <c r="J99" i="5"/>
  <c r="J98" i="5"/>
  <c r="J97" i="5"/>
  <c r="J96" i="5"/>
  <c r="J95" i="5"/>
  <c r="J94" i="5"/>
  <c r="J93" i="5"/>
  <c r="J92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3" i="5"/>
  <c r="J71" i="5"/>
  <c r="J70" i="5"/>
  <c r="J68" i="5"/>
  <c r="J67" i="5"/>
  <c r="J66" i="5"/>
  <c r="J63" i="5"/>
  <c r="J62" i="5"/>
  <c r="J60" i="5"/>
  <c r="J59" i="5"/>
  <c r="J57" i="5"/>
  <c r="J56" i="5"/>
  <c r="J55" i="5"/>
  <c r="J54" i="5"/>
  <c r="J53" i="5"/>
  <c r="J51" i="5"/>
  <c r="J50" i="5"/>
  <c r="J47" i="5"/>
  <c r="J46" i="5"/>
  <c r="J45" i="5"/>
  <c r="J44" i="5"/>
  <c r="J42" i="5"/>
  <c r="J41" i="5"/>
  <c r="J40" i="5"/>
  <c r="J39" i="5"/>
  <c r="J38" i="5"/>
  <c r="J37" i="5"/>
  <c r="J36" i="5"/>
  <c r="J35" i="5"/>
  <c r="J34" i="5"/>
  <c r="J33" i="5"/>
  <c r="J32" i="5"/>
  <c r="J30" i="5"/>
  <c r="J29" i="5"/>
  <c r="J27" i="5"/>
  <c r="J26" i="5"/>
  <c r="J25" i="5"/>
  <c r="J24" i="5"/>
  <c r="J23" i="5"/>
  <c r="J22" i="5"/>
  <c r="J21" i="5"/>
  <c r="J19" i="5"/>
  <c r="J18" i="5"/>
  <c r="J16" i="5"/>
  <c r="J15" i="5"/>
  <c r="J13" i="5"/>
  <c r="J12" i="5"/>
  <c r="J11" i="5"/>
  <c r="J10" i="5"/>
  <c r="J9" i="5"/>
  <c r="G143" i="5"/>
  <c r="G142" i="5"/>
  <c r="G141" i="5"/>
  <c r="G140" i="5"/>
  <c r="G139" i="5"/>
  <c r="G138" i="5"/>
  <c r="G136" i="5"/>
  <c r="G135" i="5"/>
  <c r="G134" i="5"/>
  <c r="G133" i="5"/>
  <c r="G132" i="5"/>
  <c r="G131" i="5"/>
  <c r="G126" i="5"/>
  <c r="G125" i="5"/>
  <c r="G122" i="5"/>
  <c r="G120" i="5"/>
  <c r="G119" i="5"/>
  <c r="G118" i="5"/>
  <c r="G117" i="5"/>
  <c r="G116" i="5"/>
  <c r="G108" i="5"/>
  <c r="G107" i="5"/>
  <c r="G106" i="5"/>
  <c r="G104" i="5"/>
  <c r="G103" i="5"/>
  <c r="G102" i="5"/>
  <c r="G101" i="5"/>
  <c r="G99" i="5"/>
  <c r="G98" i="5"/>
  <c r="G97" i="5"/>
  <c r="G96" i="5"/>
  <c r="G95" i="5"/>
  <c r="G94" i="5"/>
  <c r="G93" i="5"/>
  <c r="G92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3" i="5"/>
  <c r="G71" i="5"/>
  <c r="G70" i="5"/>
  <c r="G68" i="5"/>
  <c r="G67" i="5"/>
  <c r="G66" i="5"/>
  <c r="G63" i="5"/>
  <c r="G62" i="5"/>
  <c r="G60" i="5"/>
  <c r="G59" i="5"/>
  <c r="G57" i="5"/>
  <c r="G56" i="5"/>
  <c r="G55" i="5"/>
  <c r="G54" i="5"/>
  <c r="G53" i="5"/>
  <c r="G51" i="5"/>
  <c r="G50" i="5"/>
  <c r="G47" i="5"/>
  <c r="G46" i="5"/>
  <c r="G45" i="5"/>
  <c r="G44" i="5"/>
  <c r="G42" i="5"/>
  <c r="G41" i="5"/>
  <c r="G40" i="5"/>
  <c r="G39" i="5"/>
  <c r="G38" i="5"/>
  <c r="G37" i="5"/>
  <c r="G36" i="5"/>
  <c r="G35" i="5"/>
  <c r="G34" i="5"/>
  <c r="G33" i="5"/>
  <c r="G32" i="5"/>
  <c r="G30" i="5"/>
  <c r="G29" i="5"/>
  <c r="G27" i="5"/>
  <c r="G26" i="5"/>
  <c r="G25" i="5"/>
  <c r="G24" i="5"/>
  <c r="G23" i="5"/>
  <c r="G22" i="5"/>
  <c r="G21" i="5"/>
  <c r="G19" i="5"/>
  <c r="G18" i="5"/>
  <c r="G16" i="5"/>
  <c r="G15" i="5"/>
  <c r="G13" i="5"/>
  <c r="G12" i="5"/>
  <c r="G11" i="5"/>
  <c r="G10" i="5"/>
  <c r="G9" i="5"/>
  <c r="F143" i="5"/>
  <c r="F142" i="5"/>
  <c r="F141" i="5"/>
  <c r="F140" i="5"/>
  <c r="F139" i="5"/>
  <c r="F138" i="5"/>
  <c r="F136" i="5"/>
  <c r="F135" i="5"/>
  <c r="F134" i="5"/>
  <c r="F133" i="5"/>
  <c r="F132" i="5"/>
  <c r="F131" i="5"/>
  <c r="F126" i="5"/>
  <c r="F125" i="5"/>
  <c r="F122" i="5"/>
  <c r="F120" i="5"/>
  <c r="F119" i="5"/>
  <c r="F118" i="5"/>
  <c r="F117" i="5"/>
  <c r="F116" i="5"/>
  <c r="F108" i="5"/>
  <c r="F107" i="5"/>
  <c r="F106" i="5"/>
  <c r="F104" i="5"/>
  <c r="F103" i="5"/>
  <c r="F102" i="5"/>
  <c r="F101" i="5"/>
  <c r="F99" i="5"/>
  <c r="F98" i="5"/>
  <c r="F97" i="5"/>
  <c r="F96" i="5"/>
  <c r="F95" i="5"/>
  <c r="F94" i="5"/>
  <c r="F93" i="5"/>
  <c r="F92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3" i="5"/>
  <c r="F71" i="5"/>
  <c r="F70" i="5"/>
  <c r="F68" i="5"/>
  <c r="F67" i="5"/>
  <c r="F66" i="5"/>
  <c r="F63" i="5"/>
  <c r="F62" i="5"/>
  <c r="F60" i="5"/>
  <c r="F59" i="5"/>
  <c r="F57" i="5"/>
  <c r="F56" i="5"/>
  <c r="F55" i="5"/>
  <c r="F54" i="5"/>
  <c r="F53" i="5"/>
  <c r="F51" i="5"/>
  <c r="F50" i="5"/>
  <c r="F47" i="5"/>
  <c r="F46" i="5"/>
  <c r="F45" i="5"/>
  <c r="F44" i="5"/>
  <c r="F42" i="5"/>
  <c r="F41" i="5"/>
  <c r="F40" i="5"/>
  <c r="F39" i="5"/>
  <c r="F38" i="5"/>
  <c r="F37" i="5"/>
  <c r="F36" i="5"/>
  <c r="F35" i="5"/>
  <c r="F34" i="5"/>
  <c r="F33" i="5"/>
  <c r="F32" i="5"/>
  <c r="F30" i="5"/>
  <c r="F29" i="5"/>
  <c r="F27" i="5"/>
  <c r="F26" i="5"/>
  <c r="F25" i="5"/>
  <c r="F24" i="5"/>
  <c r="F23" i="5"/>
  <c r="F22" i="5"/>
  <c r="F21" i="5"/>
  <c r="F19" i="5"/>
  <c r="F18" i="5"/>
  <c r="F16" i="5"/>
  <c r="F15" i="5"/>
  <c r="F13" i="5"/>
  <c r="F12" i="5"/>
  <c r="F11" i="5"/>
  <c r="F10" i="5"/>
  <c r="F9" i="5"/>
  <c r="X54" i="3" l="1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V143" i="2" l="1"/>
  <c r="V142" i="2"/>
  <c r="V141" i="2"/>
  <c r="V140" i="2"/>
  <c r="V139" i="2"/>
  <c r="V138" i="2"/>
  <c r="V136" i="2"/>
  <c r="V135" i="2"/>
  <c r="V134" i="2"/>
  <c r="V133" i="2"/>
  <c r="V132" i="2"/>
  <c r="V131" i="2"/>
  <c r="V126" i="2"/>
  <c r="V125" i="2"/>
  <c r="V122" i="2"/>
  <c r="V120" i="2"/>
  <c r="V119" i="2"/>
  <c r="V118" i="2"/>
  <c r="V117" i="2"/>
  <c r="V116" i="2"/>
  <c r="V110" i="2"/>
  <c r="V109" i="2"/>
  <c r="V108" i="2"/>
  <c r="V106" i="2"/>
  <c r="V105" i="2"/>
  <c r="V104" i="2"/>
  <c r="V103" i="2"/>
  <c r="V101" i="2"/>
  <c r="V100" i="2"/>
  <c r="V99" i="2"/>
  <c r="V98" i="2"/>
  <c r="V97" i="2"/>
  <c r="V96" i="2"/>
  <c r="V95" i="2"/>
  <c r="V94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5" i="2"/>
  <c r="V73" i="2"/>
  <c r="V72" i="2"/>
  <c r="V70" i="2"/>
  <c r="V69" i="2"/>
  <c r="V68" i="2"/>
  <c r="V65" i="2"/>
  <c r="V64" i="2"/>
  <c r="V62" i="2"/>
  <c r="V61" i="2"/>
  <c r="V59" i="2"/>
  <c r="V58" i="2"/>
  <c r="V57" i="2"/>
  <c r="V56" i="2"/>
  <c r="V55" i="2"/>
  <c r="V53" i="2"/>
  <c r="V52" i="2"/>
  <c r="V49" i="2"/>
  <c r="V48" i="2"/>
  <c r="V47" i="2"/>
  <c r="V46" i="2"/>
  <c r="V44" i="2"/>
  <c r="V43" i="2"/>
  <c r="V42" i="2"/>
  <c r="V41" i="2"/>
  <c r="V40" i="2"/>
  <c r="V39" i="2"/>
  <c r="V38" i="2"/>
  <c r="V37" i="2"/>
  <c r="V36" i="2"/>
  <c r="V35" i="2"/>
  <c r="V34" i="2"/>
  <c r="V32" i="2"/>
  <c r="V31" i="2"/>
  <c r="V29" i="2"/>
  <c r="V28" i="2"/>
  <c r="V27" i="2"/>
  <c r="V26" i="2"/>
  <c r="V25" i="2"/>
  <c r="V24" i="2"/>
  <c r="V23" i="2"/>
  <c r="V21" i="2"/>
  <c r="V20" i="2"/>
  <c r="V18" i="2"/>
  <c r="V17" i="2"/>
  <c r="V15" i="2"/>
  <c r="V14" i="2"/>
  <c r="V13" i="2"/>
  <c r="V12" i="2"/>
  <c r="V11" i="2"/>
  <c r="U143" i="2"/>
  <c r="U142" i="2"/>
  <c r="U141" i="2"/>
  <c r="U140" i="2"/>
  <c r="U139" i="2"/>
  <c r="U138" i="2"/>
  <c r="U136" i="2"/>
  <c r="U135" i="2"/>
  <c r="U134" i="2"/>
  <c r="U133" i="2"/>
  <c r="U132" i="2"/>
  <c r="U131" i="2"/>
  <c r="U126" i="2"/>
  <c r="U125" i="2"/>
  <c r="U122" i="2"/>
  <c r="U120" i="2"/>
  <c r="U119" i="2"/>
  <c r="U118" i="2"/>
  <c r="U117" i="2"/>
  <c r="U116" i="2"/>
  <c r="U110" i="2"/>
  <c r="U109" i="2"/>
  <c r="U108" i="2"/>
  <c r="U106" i="2"/>
  <c r="U105" i="2"/>
  <c r="U104" i="2"/>
  <c r="U103" i="2"/>
  <c r="U101" i="2"/>
  <c r="U100" i="2"/>
  <c r="U99" i="2"/>
  <c r="U98" i="2"/>
  <c r="U97" i="2"/>
  <c r="U96" i="2"/>
  <c r="U95" i="2"/>
  <c r="U94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5" i="2"/>
  <c r="U73" i="2"/>
  <c r="U72" i="2"/>
  <c r="U70" i="2"/>
  <c r="U69" i="2"/>
  <c r="U68" i="2"/>
  <c r="U65" i="2"/>
  <c r="U64" i="2"/>
  <c r="U62" i="2"/>
  <c r="U61" i="2"/>
  <c r="U59" i="2"/>
  <c r="U58" i="2"/>
  <c r="U57" i="2"/>
  <c r="U56" i="2"/>
  <c r="U55" i="2"/>
  <c r="U53" i="2"/>
  <c r="U52" i="2"/>
  <c r="U49" i="2"/>
  <c r="U48" i="2"/>
  <c r="U47" i="2"/>
  <c r="U46" i="2"/>
  <c r="U44" i="2"/>
  <c r="U43" i="2"/>
  <c r="U42" i="2"/>
  <c r="U41" i="2"/>
  <c r="U40" i="2"/>
  <c r="U39" i="2"/>
  <c r="U38" i="2"/>
  <c r="U37" i="2"/>
  <c r="U36" i="2"/>
  <c r="U35" i="2"/>
  <c r="U34" i="2"/>
  <c r="U32" i="2"/>
  <c r="U31" i="2"/>
  <c r="U29" i="2"/>
  <c r="U28" i="2"/>
  <c r="U27" i="2"/>
  <c r="U26" i="2"/>
  <c r="U25" i="2"/>
  <c r="U24" i="2"/>
  <c r="U23" i="2"/>
  <c r="U21" i="2"/>
  <c r="U20" i="2"/>
  <c r="U18" i="2"/>
  <c r="U17" i="2"/>
  <c r="U15" i="2"/>
  <c r="U14" i="2"/>
  <c r="U13" i="2"/>
  <c r="U12" i="2"/>
  <c r="U11" i="2"/>
  <c r="T143" i="2"/>
  <c r="T142" i="2"/>
  <c r="T141" i="2"/>
  <c r="T140" i="2"/>
  <c r="T139" i="2"/>
  <c r="T138" i="2"/>
  <c r="T136" i="2"/>
  <c r="T135" i="2"/>
  <c r="T134" i="2"/>
  <c r="T133" i="2"/>
  <c r="T132" i="2"/>
  <c r="T131" i="2"/>
  <c r="T126" i="2"/>
  <c r="T125" i="2"/>
  <c r="T122" i="2"/>
  <c r="T120" i="2"/>
  <c r="T119" i="2"/>
  <c r="T118" i="2"/>
  <c r="T117" i="2"/>
  <c r="T116" i="2"/>
  <c r="T110" i="2"/>
  <c r="T109" i="2"/>
  <c r="T108" i="2"/>
  <c r="T106" i="2"/>
  <c r="T105" i="2"/>
  <c r="T104" i="2"/>
  <c r="T103" i="2"/>
  <c r="T101" i="2"/>
  <c r="T100" i="2"/>
  <c r="T99" i="2"/>
  <c r="T98" i="2"/>
  <c r="T97" i="2"/>
  <c r="T96" i="2"/>
  <c r="T95" i="2"/>
  <c r="T94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5" i="2"/>
  <c r="T73" i="2"/>
  <c r="T72" i="2"/>
  <c r="T70" i="2"/>
  <c r="T69" i="2"/>
  <c r="T68" i="2"/>
  <c r="T65" i="2"/>
  <c r="T64" i="2"/>
  <c r="T62" i="2"/>
  <c r="T61" i="2"/>
  <c r="T59" i="2"/>
  <c r="T58" i="2"/>
  <c r="T57" i="2"/>
  <c r="T56" i="2"/>
  <c r="T55" i="2"/>
  <c r="T53" i="2"/>
  <c r="T52" i="2"/>
  <c r="T49" i="2"/>
  <c r="T48" i="2"/>
  <c r="T47" i="2"/>
  <c r="T46" i="2"/>
  <c r="T44" i="2"/>
  <c r="T43" i="2"/>
  <c r="T42" i="2"/>
  <c r="T41" i="2"/>
  <c r="T40" i="2"/>
  <c r="T39" i="2"/>
  <c r="T38" i="2"/>
  <c r="T37" i="2"/>
  <c r="T36" i="2"/>
  <c r="T35" i="2"/>
  <c r="T34" i="2"/>
  <c r="T32" i="2"/>
  <c r="T31" i="2"/>
  <c r="T29" i="2"/>
  <c r="T28" i="2"/>
  <c r="T27" i="2"/>
  <c r="T26" i="2"/>
  <c r="T25" i="2"/>
  <c r="T24" i="2"/>
  <c r="T23" i="2"/>
  <c r="T21" i="2"/>
  <c r="T20" i="2"/>
  <c r="T18" i="2"/>
  <c r="T17" i="2"/>
  <c r="T15" i="2"/>
  <c r="T14" i="2"/>
  <c r="T13" i="2"/>
  <c r="T12" i="2"/>
  <c r="T11" i="2"/>
  <c r="AH143" i="2" l="1"/>
  <c r="AH142" i="2"/>
  <c r="AH141" i="2"/>
  <c r="AH140" i="2"/>
  <c r="AH139" i="2"/>
  <c r="AH138" i="2"/>
  <c r="AH136" i="2"/>
  <c r="AH135" i="2"/>
  <c r="AH134" i="2"/>
  <c r="AH133" i="2"/>
  <c r="AH132" i="2"/>
  <c r="AH131" i="2"/>
  <c r="AH126" i="2"/>
  <c r="AH125" i="2"/>
  <c r="AH122" i="2"/>
  <c r="AH120" i="2"/>
  <c r="AH119" i="2"/>
  <c r="AH118" i="2"/>
  <c r="AH117" i="2"/>
  <c r="AH116" i="2"/>
  <c r="AH110" i="2"/>
  <c r="AH109" i="2"/>
  <c r="AH108" i="2"/>
  <c r="AH106" i="2"/>
  <c r="AH105" i="2"/>
  <c r="AH104" i="2"/>
  <c r="AH103" i="2"/>
  <c r="AH101" i="2"/>
  <c r="AH100" i="2"/>
  <c r="AH99" i="2"/>
  <c r="AH98" i="2"/>
  <c r="AH97" i="2"/>
  <c r="AH96" i="2"/>
  <c r="AH95" i="2"/>
  <c r="AH94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5" i="2"/>
  <c r="AH73" i="2"/>
  <c r="AH72" i="2"/>
  <c r="AH70" i="2"/>
  <c r="AH69" i="2"/>
  <c r="AH68" i="2"/>
  <c r="AH65" i="2"/>
  <c r="AH64" i="2"/>
  <c r="AH62" i="2"/>
  <c r="AH61" i="2"/>
  <c r="AH59" i="2"/>
  <c r="AH58" i="2"/>
  <c r="AH57" i="2"/>
  <c r="AH56" i="2"/>
  <c r="AH55" i="2"/>
  <c r="AH53" i="2"/>
  <c r="AH52" i="2"/>
  <c r="AH49" i="2"/>
  <c r="AH48" i="2"/>
  <c r="AH47" i="2"/>
  <c r="AH46" i="2"/>
  <c r="AH44" i="2"/>
  <c r="AH43" i="2"/>
  <c r="AH42" i="2"/>
  <c r="AH41" i="2"/>
  <c r="AH40" i="2"/>
  <c r="AH39" i="2"/>
  <c r="AH38" i="2"/>
  <c r="AH37" i="2"/>
  <c r="AH36" i="2"/>
  <c r="AH35" i="2"/>
  <c r="AH34" i="2"/>
  <c r="AH32" i="2"/>
  <c r="AH31" i="2"/>
  <c r="AH29" i="2"/>
  <c r="AH28" i="2"/>
  <c r="AH27" i="2"/>
  <c r="AH26" i="2"/>
  <c r="AH25" i="2"/>
  <c r="AH24" i="2"/>
  <c r="AH23" i="2"/>
  <c r="AH21" i="2"/>
  <c r="AH20" i="2"/>
  <c r="AH18" i="2"/>
  <c r="AH17" i="2"/>
  <c r="AH15" i="2"/>
  <c r="AH14" i="2"/>
  <c r="AH13" i="2"/>
  <c r="AH12" i="2"/>
  <c r="AH11" i="2"/>
  <c r="AD143" i="2"/>
  <c r="AD142" i="2"/>
  <c r="AD141" i="2"/>
  <c r="AD140" i="2"/>
  <c r="AD139" i="2"/>
  <c r="AD138" i="2"/>
  <c r="AD136" i="2"/>
  <c r="AD135" i="2"/>
  <c r="AD134" i="2"/>
  <c r="AD133" i="2"/>
  <c r="AD132" i="2"/>
  <c r="AD131" i="2"/>
  <c r="AD126" i="2"/>
  <c r="AD125" i="2"/>
  <c r="AD122" i="2"/>
  <c r="AD120" i="2"/>
  <c r="AD119" i="2"/>
  <c r="AD118" i="2"/>
  <c r="AD117" i="2"/>
  <c r="AD116" i="2"/>
  <c r="AD110" i="2"/>
  <c r="AD109" i="2"/>
  <c r="AD108" i="2"/>
  <c r="AD106" i="2"/>
  <c r="AD105" i="2"/>
  <c r="AD104" i="2"/>
  <c r="AD103" i="2"/>
  <c r="AD101" i="2"/>
  <c r="AD100" i="2"/>
  <c r="AD99" i="2"/>
  <c r="AD98" i="2"/>
  <c r="AD97" i="2"/>
  <c r="AD96" i="2"/>
  <c r="AD95" i="2"/>
  <c r="AD94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5" i="2"/>
  <c r="AD73" i="2"/>
  <c r="AD72" i="2"/>
  <c r="AD70" i="2"/>
  <c r="AD69" i="2"/>
  <c r="AD68" i="2"/>
  <c r="AD65" i="2"/>
  <c r="AD64" i="2"/>
  <c r="AD62" i="2"/>
  <c r="AD61" i="2"/>
  <c r="AD59" i="2"/>
  <c r="AD58" i="2"/>
  <c r="AD57" i="2"/>
  <c r="AD56" i="2"/>
  <c r="AD55" i="2"/>
  <c r="AD53" i="2"/>
  <c r="AD52" i="2"/>
  <c r="AD49" i="2"/>
  <c r="AD48" i="2"/>
  <c r="AD47" i="2"/>
  <c r="AD46" i="2"/>
  <c r="AD44" i="2"/>
  <c r="AD43" i="2"/>
  <c r="AD42" i="2"/>
  <c r="AD41" i="2"/>
  <c r="AD40" i="2"/>
  <c r="AD39" i="2"/>
  <c r="AD38" i="2"/>
  <c r="AD37" i="2"/>
  <c r="AD36" i="2"/>
  <c r="AD35" i="2"/>
  <c r="AD34" i="2"/>
  <c r="AD32" i="2"/>
  <c r="AD31" i="2"/>
  <c r="AD29" i="2"/>
  <c r="AD28" i="2"/>
  <c r="AD27" i="2"/>
  <c r="AD26" i="2"/>
  <c r="AD25" i="2"/>
  <c r="AD24" i="2"/>
  <c r="AD23" i="2"/>
  <c r="AD21" i="2"/>
  <c r="AD20" i="2"/>
  <c r="AD18" i="2"/>
  <c r="AD17" i="2"/>
  <c r="AD15" i="2"/>
  <c r="AD14" i="2"/>
  <c r="AD13" i="2"/>
  <c r="AD12" i="2"/>
  <c r="AD11" i="2"/>
  <c r="AC143" i="2"/>
  <c r="AC142" i="2"/>
  <c r="AC141" i="2"/>
  <c r="AC140" i="2"/>
  <c r="AC139" i="2"/>
  <c r="AC138" i="2"/>
  <c r="AC136" i="2"/>
  <c r="AC135" i="2"/>
  <c r="AC134" i="2"/>
  <c r="AC133" i="2"/>
  <c r="AC132" i="2"/>
  <c r="AC131" i="2"/>
  <c r="AC126" i="2"/>
  <c r="AC125" i="2"/>
  <c r="AC122" i="2"/>
  <c r="AC120" i="2"/>
  <c r="AC119" i="2"/>
  <c r="AC118" i="2"/>
  <c r="AC117" i="2"/>
  <c r="AC116" i="2"/>
  <c r="AC110" i="2"/>
  <c r="AC109" i="2"/>
  <c r="AC108" i="2"/>
  <c r="AC106" i="2"/>
  <c r="AC105" i="2"/>
  <c r="AC104" i="2"/>
  <c r="AC103" i="2"/>
  <c r="AC101" i="2"/>
  <c r="AC100" i="2"/>
  <c r="AC99" i="2"/>
  <c r="AC98" i="2"/>
  <c r="AC97" i="2"/>
  <c r="AC96" i="2"/>
  <c r="AC95" i="2"/>
  <c r="AC94" i="2"/>
  <c r="AC91" i="2"/>
  <c r="AC90" i="2"/>
  <c r="AC89" i="2"/>
  <c r="AC88" i="2"/>
  <c r="AC87" i="2"/>
  <c r="AC86" i="2"/>
  <c r="AC85" i="2"/>
  <c r="AC84" i="2"/>
  <c r="AC83" i="2"/>
  <c r="AC82" i="2"/>
  <c r="AC81" i="2"/>
  <c r="AC80" i="2"/>
  <c r="AC79" i="2"/>
  <c r="AC78" i="2"/>
  <c r="AC77" i="2"/>
  <c r="AC75" i="2"/>
  <c r="AC73" i="2"/>
  <c r="AC72" i="2"/>
  <c r="AC70" i="2"/>
  <c r="AC69" i="2"/>
  <c r="AC68" i="2"/>
  <c r="AC65" i="2"/>
  <c r="AC64" i="2"/>
  <c r="AC62" i="2"/>
  <c r="AC61" i="2"/>
  <c r="AC59" i="2"/>
  <c r="AC58" i="2"/>
  <c r="AC57" i="2"/>
  <c r="AC56" i="2"/>
  <c r="AC55" i="2"/>
  <c r="AC53" i="2"/>
  <c r="AC52" i="2"/>
  <c r="AC49" i="2"/>
  <c r="AC48" i="2"/>
  <c r="AC47" i="2"/>
  <c r="AC46" i="2"/>
  <c r="AC44" i="2"/>
  <c r="AC43" i="2"/>
  <c r="AC42" i="2"/>
  <c r="AC41" i="2"/>
  <c r="AC40" i="2"/>
  <c r="AC39" i="2"/>
  <c r="AC38" i="2"/>
  <c r="AC37" i="2"/>
  <c r="AC36" i="2"/>
  <c r="AC35" i="2"/>
  <c r="AC34" i="2"/>
  <c r="AC32" i="2"/>
  <c r="AC31" i="2"/>
  <c r="AC29" i="2"/>
  <c r="AC28" i="2"/>
  <c r="AC27" i="2"/>
  <c r="AC26" i="2"/>
  <c r="AC25" i="2"/>
  <c r="AC24" i="2"/>
  <c r="AC23" i="2"/>
  <c r="AC21" i="2"/>
  <c r="AC20" i="2"/>
  <c r="AC18" i="2"/>
  <c r="AC17" i="2"/>
  <c r="AC15" i="2"/>
  <c r="AC14" i="2"/>
  <c r="AC13" i="2"/>
  <c r="AC12" i="2"/>
  <c r="AC11" i="2"/>
  <c r="AB11" i="2"/>
  <c r="AA11" i="2"/>
  <c r="AG83" i="2" l="1"/>
  <c r="AF83" i="2"/>
  <c r="AE83" i="2"/>
  <c r="AB83" i="2"/>
  <c r="AA83" i="2"/>
  <c r="Z83" i="2"/>
  <c r="Y83" i="2"/>
  <c r="X83" i="2"/>
  <c r="W83" i="2"/>
  <c r="S83" i="2"/>
  <c r="R83" i="2"/>
  <c r="Q83" i="2"/>
  <c r="P83" i="2"/>
  <c r="O83" i="2"/>
  <c r="N83" i="2"/>
  <c r="L83" i="2"/>
  <c r="K83" i="2"/>
  <c r="J83" i="2"/>
  <c r="H83" i="2"/>
  <c r="G83" i="2"/>
  <c r="F83" i="2"/>
  <c r="AG73" i="2"/>
  <c r="AF73" i="2"/>
  <c r="AE73" i="2"/>
  <c r="AB73" i="2"/>
  <c r="AA73" i="2"/>
  <c r="Z73" i="2"/>
  <c r="Y73" i="2"/>
  <c r="X73" i="2"/>
  <c r="W73" i="2"/>
  <c r="S73" i="2"/>
  <c r="R73" i="2"/>
  <c r="Q73" i="2"/>
  <c r="P73" i="2"/>
  <c r="O73" i="2"/>
  <c r="N73" i="2"/>
  <c r="L73" i="2"/>
  <c r="K73" i="2"/>
  <c r="J73" i="2"/>
  <c r="H73" i="2"/>
  <c r="G73" i="2"/>
  <c r="F73" i="2"/>
  <c r="K105" i="2" l="1"/>
  <c r="F37" i="2" l="1"/>
  <c r="G37" i="2"/>
  <c r="H37" i="2"/>
  <c r="J37" i="2"/>
  <c r="K37" i="2"/>
  <c r="L37" i="2"/>
  <c r="N37" i="2"/>
  <c r="O37" i="2"/>
  <c r="P37" i="2"/>
  <c r="Q37" i="2"/>
  <c r="R37" i="2"/>
  <c r="S37" i="2"/>
  <c r="W37" i="2"/>
  <c r="X37" i="2"/>
  <c r="Y37" i="2"/>
  <c r="Z37" i="2"/>
  <c r="AA37" i="2"/>
  <c r="AB37" i="2"/>
  <c r="AE37" i="2"/>
  <c r="AF37" i="2"/>
  <c r="AG37" i="2"/>
  <c r="F100" i="2"/>
  <c r="G100" i="2"/>
  <c r="H100" i="2"/>
  <c r="J100" i="2"/>
  <c r="K100" i="2"/>
  <c r="L100" i="2"/>
  <c r="N100" i="2"/>
  <c r="O100" i="2"/>
  <c r="P100" i="2"/>
  <c r="Q100" i="2"/>
  <c r="R100" i="2"/>
  <c r="S100" i="2"/>
  <c r="W100" i="2"/>
  <c r="X100" i="2"/>
  <c r="Y100" i="2"/>
  <c r="Z100" i="2"/>
  <c r="AA100" i="2"/>
  <c r="AB100" i="2"/>
  <c r="AE100" i="2"/>
  <c r="AF100" i="2"/>
  <c r="AG100" i="2"/>
  <c r="F26" i="2"/>
  <c r="G26" i="2"/>
  <c r="H26" i="2"/>
  <c r="J26" i="2"/>
  <c r="K26" i="2"/>
  <c r="L26" i="2"/>
  <c r="N26" i="2"/>
  <c r="O26" i="2"/>
  <c r="P26" i="2"/>
  <c r="Q26" i="2"/>
  <c r="R26" i="2"/>
  <c r="S26" i="2"/>
  <c r="W26" i="2"/>
  <c r="X26" i="2"/>
  <c r="Y26" i="2"/>
  <c r="Z26" i="2"/>
  <c r="AA26" i="2"/>
  <c r="AB26" i="2"/>
  <c r="AE26" i="2"/>
  <c r="AF26" i="2"/>
  <c r="AG26" i="2"/>
  <c r="P143" i="2" l="1"/>
  <c r="P142" i="2"/>
  <c r="P141" i="2"/>
  <c r="P140" i="2"/>
  <c r="P139" i="2"/>
  <c r="P138" i="2"/>
  <c r="P136" i="2"/>
  <c r="P135" i="2"/>
  <c r="P134" i="2"/>
  <c r="P133" i="2"/>
  <c r="P132" i="2"/>
  <c r="P131" i="2"/>
  <c r="P126" i="2"/>
  <c r="P125" i="2"/>
  <c r="P122" i="2"/>
  <c r="P120" i="2"/>
  <c r="P119" i="2"/>
  <c r="P118" i="2"/>
  <c r="P117" i="2"/>
  <c r="P116" i="2"/>
  <c r="P110" i="2"/>
  <c r="P109" i="2"/>
  <c r="P108" i="2"/>
  <c r="P106" i="2"/>
  <c r="P105" i="2"/>
  <c r="P104" i="2"/>
  <c r="P103" i="2"/>
  <c r="P101" i="2"/>
  <c r="P99" i="2"/>
  <c r="P98" i="2"/>
  <c r="P97" i="2"/>
  <c r="P95" i="2"/>
  <c r="P94" i="2"/>
  <c r="P91" i="2"/>
  <c r="P90" i="2"/>
  <c r="P89" i="2"/>
  <c r="P88" i="2"/>
  <c r="P87" i="2"/>
  <c r="P86" i="2"/>
  <c r="P85" i="2"/>
  <c r="P84" i="2"/>
  <c r="P82" i="2"/>
  <c r="P81" i="2"/>
  <c r="P80" i="2"/>
  <c r="P79" i="2"/>
  <c r="P78" i="2"/>
  <c r="P77" i="2"/>
  <c r="P75" i="2"/>
  <c r="P72" i="2"/>
  <c r="P70" i="2"/>
  <c r="P69" i="2"/>
  <c r="P68" i="2"/>
  <c r="P65" i="2"/>
  <c r="P64" i="2"/>
  <c r="P62" i="2"/>
  <c r="P61" i="2"/>
  <c r="P59" i="2"/>
  <c r="P58" i="2"/>
  <c r="P57" i="2"/>
  <c r="P56" i="2"/>
  <c r="P55" i="2"/>
  <c r="P53" i="2"/>
  <c r="P52" i="2"/>
  <c r="P49" i="2"/>
  <c r="P48" i="2"/>
  <c r="P47" i="2"/>
  <c r="P46" i="2"/>
  <c r="P44" i="2"/>
  <c r="P43" i="2"/>
  <c r="P42" i="2"/>
  <c r="P41" i="2"/>
  <c r="P40" i="2"/>
  <c r="P39" i="2"/>
  <c r="P38" i="2"/>
  <c r="P36" i="2"/>
  <c r="P35" i="2"/>
  <c r="P34" i="2"/>
  <c r="P32" i="2"/>
  <c r="P31" i="2"/>
  <c r="P29" i="2"/>
  <c r="P28" i="2"/>
  <c r="P27" i="2"/>
  <c r="P25" i="2"/>
  <c r="P24" i="2"/>
  <c r="P23" i="2"/>
  <c r="P21" i="2"/>
  <c r="P20" i="2"/>
  <c r="P18" i="2"/>
  <c r="P17" i="2"/>
  <c r="P15" i="2"/>
  <c r="P14" i="2"/>
  <c r="P13" i="2"/>
  <c r="P12" i="2"/>
  <c r="P11" i="2"/>
  <c r="P96" i="2"/>
  <c r="L143" i="2"/>
  <c r="L142" i="2"/>
  <c r="L141" i="2"/>
  <c r="L140" i="2"/>
  <c r="L139" i="2"/>
  <c r="L138" i="2"/>
  <c r="L136" i="2"/>
  <c r="L135" i="2"/>
  <c r="L134" i="2"/>
  <c r="L133" i="2"/>
  <c r="L132" i="2"/>
  <c r="L131" i="2"/>
  <c r="L126" i="2"/>
  <c r="L125" i="2"/>
  <c r="L122" i="2"/>
  <c r="L120" i="2"/>
  <c r="L119" i="2"/>
  <c r="L118" i="2"/>
  <c r="L117" i="2"/>
  <c r="L116" i="2"/>
  <c r="L110" i="2"/>
  <c r="L109" i="2"/>
  <c r="L108" i="2"/>
  <c r="L106" i="2"/>
  <c r="L105" i="2"/>
  <c r="L104" i="2"/>
  <c r="L103" i="2"/>
  <c r="L101" i="2"/>
  <c r="L99" i="2"/>
  <c r="L98" i="2"/>
  <c r="L97" i="2"/>
  <c r="L96" i="2"/>
  <c r="L95" i="2"/>
  <c r="L94" i="2"/>
  <c r="L91" i="2"/>
  <c r="L90" i="2"/>
  <c r="L89" i="2"/>
  <c r="L88" i="2"/>
  <c r="L87" i="2"/>
  <c r="L86" i="2"/>
  <c r="L85" i="2"/>
  <c r="L84" i="2"/>
  <c r="L82" i="2"/>
  <c r="L81" i="2"/>
  <c r="L80" i="2"/>
  <c r="L79" i="2"/>
  <c r="L78" i="2"/>
  <c r="L77" i="2"/>
  <c r="L75" i="2"/>
  <c r="L72" i="2"/>
  <c r="L70" i="2"/>
  <c r="L69" i="2"/>
  <c r="L68" i="2"/>
  <c r="L65" i="2"/>
  <c r="L64" i="2"/>
  <c r="L62" i="2"/>
  <c r="L61" i="2"/>
  <c r="L59" i="2"/>
  <c r="L58" i="2"/>
  <c r="L57" i="2"/>
  <c r="L56" i="2"/>
  <c r="L55" i="2"/>
  <c r="L53" i="2"/>
  <c r="L52" i="2"/>
  <c r="L49" i="2"/>
  <c r="L48" i="2"/>
  <c r="L47" i="2"/>
  <c r="L46" i="2"/>
  <c r="L44" i="2"/>
  <c r="L43" i="2"/>
  <c r="L42" i="2"/>
  <c r="L41" i="2"/>
  <c r="L40" i="2"/>
  <c r="L39" i="2"/>
  <c r="L38" i="2"/>
  <c r="L36" i="2"/>
  <c r="L35" i="2"/>
  <c r="L34" i="2"/>
  <c r="L32" i="2"/>
  <c r="L31" i="2"/>
  <c r="L29" i="2"/>
  <c r="L28" i="2"/>
  <c r="L27" i="2"/>
  <c r="L25" i="2"/>
  <c r="L24" i="2"/>
  <c r="L23" i="2"/>
  <c r="L21" i="2"/>
  <c r="L20" i="2"/>
  <c r="L18" i="2"/>
  <c r="L17" i="2"/>
  <c r="L15" i="2"/>
  <c r="L14" i="2"/>
  <c r="L13" i="2"/>
  <c r="L12" i="2"/>
  <c r="L11" i="2"/>
  <c r="H143" i="2" l="1"/>
  <c r="H142" i="2"/>
  <c r="H141" i="2"/>
  <c r="H140" i="2"/>
  <c r="H139" i="2"/>
  <c r="H138" i="2"/>
  <c r="H136" i="2"/>
  <c r="H135" i="2"/>
  <c r="H134" i="2"/>
  <c r="H133" i="2"/>
  <c r="H132" i="2"/>
  <c r="H131" i="2"/>
  <c r="H126" i="2"/>
  <c r="H125" i="2"/>
  <c r="H122" i="2"/>
  <c r="H120" i="2"/>
  <c r="H119" i="2"/>
  <c r="H118" i="2"/>
  <c r="H117" i="2"/>
  <c r="H116" i="2"/>
  <c r="H110" i="2"/>
  <c r="H109" i="2"/>
  <c r="H108" i="2"/>
  <c r="H106" i="2"/>
  <c r="H105" i="2"/>
  <c r="H104" i="2"/>
  <c r="H103" i="2"/>
  <c r="H101" i="2"/>
  <c r="H99" i="2"/>
  <c r="H98" i="2"/>
  <c r="H97" i="2"/>
  <c r="H95" i="2"/>
  <c r="H94" i="2"/>
  <c r="H91" i="2"/>
  <c r="H90" i="2"/>
  <c r="H89" i="2"/>
  <c r="H88" i="2"/>
  <c r="H87" i="2"/>
  <c r="H86" i="2"/>
  <c r="H85" i="2"/>
  <c r="H84" i="2"/>
  <c r="H82" i="2"/>
  <c r="H81" i="2"/>
  <c r="H80" i="2"/>
  <c r="H79" i="2"/>
  <c r="H78" i="2"/>
  <c r="H77" i="2"/>
  <c r="H75" i="2"/>
  <c r="H72" i="2"/>
  <c r="H70" i="2"/>
  <c r="H69" i="2"/>
  <c r="H68" i="2"/>
  <c r="H65" i="2"/>
  <c r="H64" i="2"/>
  <c r="H62" i="2"/>
  <c r="H61" i="2"/>
  <c r="H59" i="2"/>
  <c r="H58" i="2"/>
  <c r="H57" i="2"/>
  <c r="H56" i="2"/>
  <c r="H55" i="2"/>
  <c r="H53" i="2"/>
  <c r="H52" i="2"/>
  <c r="H49" i="2"/>
  <c r="H48" i="2"/>
  <c r="H47" i="2"/>
  <c r="H46" i="2"/>
  <c r="H44" i="2"/>
  <c r="H43" i="2"/>
  <c r="H42" i="2"/>
  <c r="H41" i="2"/>
  <c r="H40" i="2"/>
  <c r="H39" i="2"/>
  <c r="H38" i="2"/>
  <c r="H36" i="2"/>
  <c r="H35" i="2"/>
  <c r="H34" i="2"/>
  <c r="H32" i="2"/>
  <c r="H31" i="2"/>
  <c r="H29" i="2"/>
  <c r="H28" i="2"/>
  <c r="H27" i="2"/>
  <c r="H25" i="2"/>
  <c r="H24" i="2"/>
  <c r="H23" i="2"/>
  <c r="H21" i="2"/>
  <c r="H20" i="2"/>
  <c r="H18" i="2"/>
  <c r="H17" i="2"/>
  <c r="H15" i="2"/>
  <c r="H14" i="2"/>
  <c r="H13" i="2"/>
  <c r="H12" i="2"/>
  <c r="H11" i="2"/>
  <c r="H96" i="2"/>
  <c r="AG133" i="2" l="1"/>
  <c r="AF133" i="2"/>
  <c r="AE133" i="2"/>
  <c r="AB133" i="2"/>
  <c r="AA133" i="2"/>
  <c r="Z133" i="2"/>
  <c r="Y133" i="2"/>
  <c r="X133" i="2"/>
  <c r="W133" i="2"/>
  <c r="S133" i="2"/>
  <c r="R133" i="2"/>
  <c r="Q133" i="2"/>
  <c r="O133" i="2"/>
  <c r="N133" i="2"/>
  <c r="K133" i="2"/>
  <c r="J133" i="2"/>
  <c r="G133" i="2"/>
  <c r="F133" i="2"/>
  <c r="AG132" i="2"/>
  <c r="AF132" i="2"/>
  <c r="AE132" i="2"/>
  <c r="AB132" i="2"/>
  <c r="AA132" i="2"/>
  <c r="Z132" i="2"/>
  <c r="Y132" i="2"/>
  <c r="X132" i="2"/>
  <c r="W132" i="2"/>
  <c r="S132" i="2"/>
  <c r="R132" i="2"/>
  <c r="Q132" i="2"/>
  <c r="O132" i="2"/>
  <c r="N132" i="2"/>
  <c r="K132" i="2"/>
  <c r="J132" i="2"/>
  <c r="G132" i="2"/>
  <c r="F132" i="2"/>
  <c r="F79" i="2"/>
  <c r="G79" i="2"/>
  <c r="J79" i="2"/>
  <c r="K79" i="2"/>
  <c r="N79" i="2"/>
  <c r="O79" i="2"/>
  <c r="Q79" i="2"/>
  <c r="R79" i="2"/>
  <c r="S79" i="2"/>
  <c r="W79" i="2"/>
  <c r="X79" i="2"/>
  <c r="Y79" i="2"/>
  <c r="Z79" i="2"/>
  <c r="AA79" i="2"/>
  <c r="AB79" i="2"/>
  <c r="AE79" i="2"/>
  <c r="AF79" i="2"/>
  <c r="AG79" i="2"/>
  <c r="F143" i="2" l="1"/>
  <c r="F142" i="2"/>
  <c r="F141" i="2"/>
  <c r="F140" i="2"/>
  <c r="F139" i="2"/>
  <c r="F138" i="2"/>
  <c r="F136" i="2"/>
  <c r="F135" i="2"/>
  <c r="F134" i="2"/>
  <c r="F131" i="2"/>
  <c r="F126" i="2"/>
  <c r="F125" i="2"/>
  <c r="F122" i="2"/>
  <c r="F120" i="2"/>
  <c r="F119" i="2"/>
  <c r="F118" i="2"/>
  <c r="F117" i="2"/>
  <c r="F116" i="2"/>
  <c r="F110" i="2"/>
  <c r="F109" i="2"/>
  <c r="F108" i="2"/>
  <c r="F106" i="2"/>
  <c r="F105" i="2"/>
  <c r="F104" i="2"/>
  <c r="F103" i="2"/>
  <c r="F101" i="2"/>
  <c r="F99" i="2"/>
  <c r="F98" i="2"/>
  <c r="F97" i="2"/>
  <c r="F96" i="2"/>
  <c r="F95" i="2"/>
  <c r="F94" i="2"/>
  <c r="F91" i="2"/>
  <c r="F90" i="2"/>
  <c r="F89" i="2"/>
  <c r="F88" i="2"/>
  <c r="F87" i="2"/>
  <c r="F86" i="2"/>
  <c r="F85" i="2"/>
  <c r="F84" i="2"/>
  <c r="F82" i="2"/>
  <c r="F81" i="2"/>
  <c r="F80" i="2"/>
  <c r="F78" i="2"/>
  <c r="F77" i="2"/>
  <c r="F75" i="2"/>
  <c r="F72" i="2"/>
  <c r="F70" i="2"/>
  <c r="F69" i="2"/>
  <c r="F68" i="2"/>
  <c r="F65" i="2"/>
  <c r="F64" i="2"/>
  <c r="F62" i="2"/>
  <c r="F61" i="2"/>
  <c r="F59" i="2"/>
  <c r="F58" i="2"/>
  <c r="F57" i="2"/>
  <c r="F56" i="2"/>
  <c r="F55" i="2"/>
  <c r="F53" i="2"/>
  <c r="F52" i="2"/>
  <c r="F49" i="2"/>
  <c r="F48" i="2"/>
  <c r="F47" i="2"/>
  <c r="F46" i="2"/>
  <c r="F44" i="2"/>
  <c r="F43" i="2"/>
  <c r="F42" i="2"/>
  <c r="F41" i="2"/>
  <c r="F40" i="2"/>
  <c r="F39" i="2"/>
  <c r="F38" i="2"/>
  <c r="F36" i="2"/>
  <c r="F35" i="2"/>
  <c r="F34" i="2"/>
  <c r="F32" i="2"/>
  <c r="F31" i="2"/>
  <c r="F29" i="2"/>
  <c r="F28" i="2"/>
  <c r="F27" i="2"/>
  <c r="F25" i="2"/>
  <c r="F24" i="2"/>
  <c r="F23" i="2"/>
  <c r="F21" i="2"/>
  <c r="F20" i="2"/>
  <c r="F18" i="2"/>
  <c r="F17" i="2"/>
  <c r="F15" i="2"/>
  <c r="F14" i="2"/>
  <c r="F13" i="2"/>
  <c r="F12" i="2"/>
  <c r="F11" i="2"/>
  <c r="G84" i="2" l="1"/>
  <c r="J84" i="2"/>
  <c r="K84" i="2"/>
  <c r="N84" i="2"/>
  <c r="O84" i="2"/>
  <c r="Q84" i="2"/>
  <c r="R84" i="2"/>
  <c r="S84" i="2"/>
  <c r="W84" i="2"/>
  <c r="X84" i="2"/>
  <c r="Y84" i="2"/>
  <c r="Z84" i="2"/>
  <c r="AA84" i="2"/>
  <c r="AB84" i="2"/>
  <c r="AE84" i="2"/>
  <c r="AF84" i="2"/>
  <c r="AG84" i="2"/>
  <c r="AG85" i="2" l="1"/>
  <c r="AF85" i="2"/>
  <c r="AE85" i="2"/>
  <c r="AB85" i="2"/>
  <c r="AA85" i="2"/>
  <c r="Z85" i="2"/>
  <c r="Y85" i="2"/>
  <c r="X85" i="2"/>
  <c r="W85" i="2"/>
  <c r="S85" i="2"/>
  <c r="R85" i="2"/>
  <c r="Q85" i="2"/>
  <c r="O85" i="2"/>
  <c r="N85" i="2"/>
  <c r="K85" i="2"/>
  <c r="J85" i="2"/>
  <c r="G85" i="2"/>
  <c r="G62" i="2" l="1"/>
  <c r="J62" i="2"/>
  <c r="K62" i="2"/>
  <c r="N62" i="2"/>
  <c r="O62" i="2"/>
  <c r="Q62" i="2"/>
  <c r="R62" i="2"/>
  <c r="S62" i="2"/>
  <c r="W62" i="2"/>
  <c r="X62" i="2"/>
  <c r="Y62" i="2"/>
  <c r="Z62" i="2"/>
  <c r="AA62" i="2"/>
  <c r="AB62" i="2"/>
  <c r="AE62" i="2"/>
  <c r="AF62" i="2"/>
  <c r="AG62" i="2"/>
  <c r="AG108" i="2" l="1"/>
  <c r="AF108" i="2"/>
  <c r="AE108" i="2"/>
  <c r="AB108" i="2"/>
  <c r="AA108" i="2"/>
  <c r="Z108" i="2"/>
  <c r="Y108" i="2"/>
  <c r="X108" i="2"/>
  <c r="W108" i="2"/>
  <c r="S108" i="2"/>
  <c r="R108" i="2"/>
  <c r="Q108" i="2"/>
  <c r="O108" i="2"/>
  <c r="N108" i="2"/>
  <c r="K108" i="2"/>
  <c r="J108" i="2"/>
  <c r="G108" i="2"/>
  <c r="AG72" i="2" l="1"/>
  <c r="AF72" i="2"/>
  <c r="AE72" i="2"/>
  <c r="AB72" i="2"/>
  <c r="AA72" i="2"/>
  <c r="Z72" i="2"/>
  <c r="Y72" i="2"/>
  <c r="X72" i="2"/>
  <c r="W72" i="2"/>
  <c r="S72" i="2"/>
  <c r="R72" i="2"/>
  <c r="Q72" i="2"/>
  <c r="O72" i="2"/>
  <c r="N72" i="2"/>
  <c r="K72" i="2"/>
  <c r="J72" i="2"/>
  <c r="G72" i="2"/>
  <c r="AG69" i="2"/>
  <c r="AF69" i="2"/>
  <c r="AE69" i="2"/>
  <c r="AB69" i="2"/>
  <c r="AA69" i="2"/>
  <c r="Z69" i="2"/>
  <c r="Y69" i="2"/>
  <c r="X69" i="2"/>
  <c r="W69" i="2"/>
  <c r="S69" i="2"/>
  <c r="R69" i="2"/>
  <c r="Q69" i="2"/>
  <c r="O69" i="2"/>
  <c r="N69" i="2"/>
  <c r="K69" i="2"/>
  <c r="J69" i="2"/>
  <c r="G69" i="2"/>
  <c r="AG106" i="2"/>
  <c r="AF106" i="2"/>
  <c r="AE106" i="2"/>
  <c r="AB106" i="2"/>
  <c r="AA106" i="2"/>
  <c r="Z106" i="2"/>
  <c r="Y106" i="2"/>
  <c r="X106" i="2"/>
  <c r="W106" i="2"/>
  <c r="S106" i="2"/>
  <c r="R106" i="2"/>
  <c r="Q106" i="2"/>
  <c r="O106" i="2"/>
  <c r="N106" i="2"/>
  <c r="K106" i="2"/>
  <c r="J106" i="2"/>
  <c r="G106" i="2"/>
  <c r="AG105" i="2"/>
  <c r="AF105" i="2"/>
  <c r="AE105" i="2"/>
  <c r="AB105" i="2"/>
  <c r="AA105" i="2"/>
  <c r="Z105" i="2"/>
  <c r="Y105" i="2"/>
  <c r="X105" i="2"/>
  <c r="W105" i="2"/>
  <c r="S105" i="2"/>
  <c r="R105" i="2"/>
  <c r="Q105" i="2"/>
  <c r="O105" i="2"/>
  <c r="N105" i="2"/>
  <c r="J105" i="2"/>
  <c r="G105" i="2"/>
  <c r="G81" i="2" l="1"/>
  <c r="J81" i="2"/>
  <c r="K81" i="2"/>
  <c r="N81" i="2"/>
  <c r="O81" i="2"/>
  <c r="Q81" i="2"/>
  <c r="R81" i="2"/>
  <c r="S81" i="2"/>
  <c r="W81" i="2"/>
  <c r="X81" i="2"/>
  <c r="Y81" i="2"/>
  <c r="Z81" i="2"/>
  <c r="AA81" i="2"/>
  <c r="AB81" i="2"/>
  <c r="AE81" i="2"/>
  <c r="AF81" i="2"/>
  <c r="AG81" i="2"/>
  <c r="G94" i="2"/>
  <c r="J94" i="2"/>
  <c r="K94" i="2"/>
  <c r="N94" i="2"/>
  <c r="O94" i="2"/>
  <c r="Q94" i="2"/>
  <c r="R94" i="2"/>
  <c r="S94" i="2"/>
  <c r="W94" i="2"/>
  <c r="X94" i="2"/>
  <c r="Y94" i="2"/>
  <c r="Z94" i="2"/>
  <c r="AA94" i="2"/>
  <c r="AB94" i="2"/>
  <c r="AE94" i="2"/>
  <c r="AF94" i="2"/>
  <c r="AG94" i="2"/>
  <c r="AE143" i="2" l="1"/>
  <c r="AE142" i="2"/>
  <c r="AE141" i="2"/>
  <c r="AE140" i="2"/>
  <c r="AE139" i="2"/>
  <c r="AE138" i="2"/>
  <c r="AE136" i="2"/>
  <c r="AE135" i="2"/>
  <c r="AE134" i="2"/>
  <c r="AE131" i="2"/>
  <c r="AE126" i="2"/>
  <c r="AE125" i="2"/>
  <c r="AE122" i="2"/>
  <c r="AE120" i="2"/>
  <c r="AE119" i="2"/>
  <c r="AE118" i="2"/>
  <c r="AE117" i="2"/>
  <c r="AE116" i="2"/>
  <c r="AE110" i="2"/>
  <c r="AE109" i="2"/>
  <c r="AE104" i="2"/>
  <c r="AE103" i="2"/>
  <c r="AE101" i="2"/>
  <c r="AE99" i="2"/>
  <c r="AE98" i="2"/>
  <c r="AE97" i="2"/>
  <c r="AE96" i="2"/>
  <c r="AE95" i="2"/>
  <c r="AE91" i="2"/>
  <c r="AE90" i="2"/>
  <c r="AE89" i="2"/>
  <c r="AE88" i="2"/>
  <c r="AE87" i="2"/>
  <c r="AE86" i="2"/>
  <c r="AE82" i="2"/>
  <c r="AE80" i="2"/>
  <c r="AE78" i="2"/>
  <c r="AE77" i="2"/>
  <c r="AE75" i="2"/>
  <c r="AE70" i="2"/>
  <c r="AE68" i="2"/>
  <c r="AE65" i="2"/>
  <c r="AE64" i="2"/>
  <c r="AE61" i="2"/>
  <c r="AE59" i="2"/>
  <c r="AE58" i="2"/>
  <c r="AE57" i="2"/>
  <c r="AE56" i="2"/>
  <c r="AE55" i="2"/>
  <c r="AE53" i="2"/>
  <c r="AE52" i="2"/>
  <c r="AE49" i="2"/>
  <c r="AE48" i="2"/>
  <c r="AE47" i="2"/>
  <c r="AE46" i="2"/>
  <c r="AE44" i="2"/>
  <c r="AE43" i="2"/>
  <c r="AE42" i="2"/>
  <c r="AE41" i="2"/>
  <c r="AE40" i="2"/>
  <c r="AE39" i="2"/>
  <c r="AE38" i="2"/>
  <c r="AE36" i="2"/>
  <c r="AE35" i="2"/>
  <c r="AE34" i="2"/>
  <c r="AE32" i="2"/>
  <c r="AE31" i="2"/>
  <c r="AE29" i="2"/>
  <c r="AE28" i="2"/>
  <c r="AE27" i="2"/>
  <c r="AE25" i="2"/>
  <c r="AE24" i="2"/>
  <c r="AE23" i="2"/>
  <c r="AE21" i="2"/>
  <c r="AE20" i="2"/>
  <c r="AE18" i="2"/>
  <c r="AE17" i="2"/>
  <c r="AE15" i="2"/>
  <c r="AE14" i="2"/>
  <c r="AE13" i="2"/>
  <c r="AE12" i="2"/>
  <c r="AE11" i="2"/>
  <c r="G135" i="2" l="1"/>
  <c r="J135" i="2"/>
  <c r="K135" i="2"/>
  <c r="N135" i="2"/>
  <c r="O135" i="2"/>
  <c r="Q135" i="2"/>
  <c r="R135" i="2"/>
  <c r="S135" i="2"/>
  <c r="W135" i="2"/>
  <c r="X135" i="2"/>
  <c r="Y135" i="2"/>
  <c r="Z135" i="2"/>
  <c r="AA135" i="2"/>
  <c r="AB135" i="2"/>
  <c r="AF135" i="2"/>
  <c r="AG135" i="2"/>
  <c r="G117" i="2"/>
  <c r="J117" i="2"/>
  <c r="K117" i="2"/>
  <c r="N117" i="2"/>
  <c r="O117" i="2"/>
  <c r="Q117" i="2"/>
  <c r="R117" i="2"/>
  <c r="S117" i="2"/>
  <c r="W117" i="2"/>
  <c r="X117" i="2"/>
  <c r="Y117" i="2"/>
  <c r="Z117" i="2"/>
  <c r="AA117" i="2"/>
  <c r="AB117" i="2"/>
  <c r="AF117" i="2"/>
  <c r="AG117" i="2"/>
  <c r="G21" i="2"/>
  <c r="J21" i="2"/>
  <c r="K21" i="2"/>
  <c r="N21" i="2"/>
  <c r="O21" i="2"/>
  <c r="Q21" i="2"/>
  <c r="R21" i="2"/>
  <c r="S21" i="2"/>
  <c r="W21" i="2"/>
  <c r="X21" i="2"/>
  <c r="Y21" i="2"/>
  <c r="Z21" i="2"/>
  <c r="AA21" i="2"/>
  <c r="AB21" i="2"/>
  <c r="AF21" i="2"/>
  <c r="AG21" i="2"/>
  <c r="G110" i="2"/>
  <c r="J110" i="2"/>
  <c r="K110" i="2"/>
  <c r="N110" i="2"/>
  <c r="O110" i="2"/>
  <c r="Q110" i="2"/>
  <c r="R110" i="2"/>
  <c r="S110" i="2"/>
  <c r="W110" i="2"/>
  <c r="X110" i="2"/>
  <c r="Y110" i="2"/>
  <c r="Z110" i="2"/>
  <c r="AA110" i="2"/>
  <c r="AB110" i="2"/>
  <c r="AF110" i="2"/>
  <c r="AG110" i="2"/>
  <c r="G91" i="2"/>
  <c r="J91" i="2"/>
  <c r="K91" i="2"/>
  <c r="N91" i="2"/>
  <c r="O91" i="2"/>
  <c r="Q91" i="2"/>
  <c r="R91" i="2"/>
  <c r="S91" i="2"/>
  <c r="W91" i="2"/>
  <c r="X91" i="2"/>
  <c r="Y91" i="2"/>
  <c r="Z91" i="2"/>
  <c r="AA91" i="2"/>
  <c r="AB91" i="2"/>
  <c r="AF91" i="2"/>
  <c r="AG91" i="2"/>
  <c r="G59" i="2"/>
  <c r="J59" i="2"/>
  <c r="K59" i="2"/>
  <c r="N59" i="2"/>
  <c r="O59" i="2"/>
  <c r="Q59" i="2"/>
  <c r="R59" i="2"/>
  <c r="S59" i="2"/>
  <c r="W59" i="2"/>
  <c r="X59" i="2"/>
  <c r="Y59" i="2"/>
  <c r="Z59" i="2"/>
  <c r="AA59" i="2"/>
  <c r="AB59" i="2"/>
  <c r="AF59" i="2"/>
  <c r="AG59" i="2"/>
  <c r="G58" i="2"/>
  <c r="J58" i="2"/>
  <c r="K58" i="2"/>
  <c r="N58" i="2"/>
  <c r="O58" i="2"/>
  <c r="Q58" i="2"/>
  <c r="R58" i="2"/>
  <c r="S58" i="2"/>
  <c r="W58" i="2"/>
  <c r="X58" i="2"/>
  <c r="Y58" i="2"/>
  <c r="Z58" i="2"/>
  <c r="AA58" i="2"/>
  <c r="AB58" i="2"/>
  <c r="AF58" i="2"/>
  <c r="AG58" i="2"/>
  <c r="G38" i="2"/>
  <c r="J38" i="2"/>
  <c r="K38" i="2"/>
  <c r="N38" i="2"/>
  <c r="O38" i="2"/>
  <c r="Q38" i="2"/>
  <c r="R38" i="2"/>
  <c r="S38" i="2"/>
  <c r="W38" i="2"/>
  <c r="X38" i="2"/>
  <c r="Y38" i="2"/>
  <c r="Z38" i="2"/>
  <c r="AA38" i="2"/>
  <c r="AB38" i="2"/>
  <c r="AF38" i="2"/>
  <c r="AG38" i="2"/>
  <c r="G86" i="2"/>
  <c r="J86" i="2"/>
  <c r="K86" i="2"/>
  <c r="N86" i="2"/>
  <c r="O86" i="2"/>
  <c r="Q86" i="2"/>
  <c r="R86" i="2"/>
  <c r="S86" i="2"/>
  <c r="W86" i="2"/>
  <c r="X86" i="2"/>
  <c r="Y86" i="2"/>
  <c r="Z86" i="2"/>
  <c r="AA86" i="2"/>
  <c r="AB86" i="2"/>
  <c r="AF86" i="2"/>
  <c r="AG86" i="2"/>
  <c r="G49" i="2"/>
  <c r="J49" i="2"/>
  <c r="K49" i="2"/>
  <c r="N49" i="2"/>
  <c r="O49" i="2"/>
  <c r="Q49" i="2"/>
  <c r="R49" i="2"/>
  <c r="S49" i="2"/>
  <c r="W49" i="2"/>
  <c r="X49" i="2"/>
  <c r="Y49" i="2"/>
  <c r="Z49" i="2"/>
  <c r="AA49" i="2"/>
  <c r="AB49" i="2"/>
  <c r="AF49" i="2"/>
  <c r="AG49" i="2"/>
  <c r="G32" i="2"/>
  <c r="J32" i="2"/>
  <c r="K32" i="2"/>
  <c r="N32" i="2"/>
  <c r="O32" i="2"/>
  <c r="Q32" i="2"/>
  <c r="R32" i="2"/>
  <c r="S32" i="2"/>
  <c r="W32" i="2"/>
  <c r="X32" i="2"/>
  <c r="Y32" i="2"/>
  <c r="Z32" i="2"/>
  <c r="AA32" i="2"/>
  <c r="AB32" i="2"/>
  <c r="AF32" i="2"/>
  <c r="AG32" i="2"/>
  <c r="G101" i="2"/>
  <c r="J101" i="2"/>
  <c r="K101" i="2"/>
  <c r="N101" i="2"/>
  <c r="O101" i="2"/>
  <c r="Q101" i="2"/>
  <c r="R101" i="2"/>
  <c r="S101" i="2"/>
  <c r="W101" i="2"/>
  <c r="X101" i="2"/>
  <c r="Y101" i="2"/>
  <c r="Z101" i="2"/>
  <c r="AA101" i="2"/>
  <c r="AB101" i="2"/>
  <c r="AF101" i="2"/>
  <c r="AG101" i="2"/>
  <c r="X143" i="2" l="1"/>
  <c r="W143" i="2"/>
  <c r="X142" i="2"/>
  <c r="W142" i="2"/>
  <c r="X141" i="2"/>
  <c r="W141" i="2"/>
  <c r="X140" i="2"/>
  <c r="W140" i="2"/>
  <c r="X139" i="2"/>
  <c r="W139" i="2"/>
  <c r="X138" i="2"/>
  <c r="W138" i="2"/>
  <c r="X136" i="2"/>
  <c r="W136" i="2"/>
  <c r="X134" i="2"/>
  <c r="W134" i="2"/>
  <c r="X131" i="2"/>
  <c r="W131" i="2"/>
  <c r="X126" i="2"/>
  <c r="W126" i="2"/>
  <c r="X125" i="2"/>
  <c r="W125" i="2"/>
  <c r="X122" i="2"/>
  <c r="W122" i="2"/>
  <c r="X120" i="2"/>
  <c r="W120" i="2"/>
  <c r="X119" i="2"/>
  <c r="W119" i="2"/>
  <c r="X118" i="2"/>
  <c r="W118" i="2"/>
  <c r="X116" i="2"/>
  <c r="W116" i="2"/>
  <c r="X109" i="2"/>
  <c r="W109" i="2"/>
  <c r="X104" i="2"/>
  <c r="W104" i="2"/>
  <c r="X103" i="2"/>
  <c r="W103" i="2"/>
  <c r="X99" i="2"/>
  <c r="W99" i="2"/>
  <c r="X98" i="2"/>
  <c r="W98" i="2"/>
  <c r="X97" i="2"/>
  <c r="W97" i="2"/>
  <c r="X96" i="2"/>
  <c r="W96" i="2"/>
  <c r="X95" i="2"/>
  <c r="W95" i="2"/>
  <c r="X90" i="2"/>
  <c r="W90" i="2"/>
  <c r="X89" i="2"/>
  <c r="W89" i="2"/>
  <c r="X88" i="2"/>
  <c r="W88" i="2"/>
  <c r="X87" i="2"/>
  <c r="W87" i="2"/>
  <c r="X82" i="2"/>
  <c r="W82" i="2"/>
  <c r="X80" i="2"/>
  <c r="W80" i="2"/>
  <c r="X78" i="2"/>
  <c r="W78" i="2"/>
  <c r="X77" i="2"/>
  <c r="W77" i="2"/>
  <c r="X75" i="2"/>
  <c r="W75" i="2"/>
  <c r="X70" i="2"/>
  <c r="W70" i="2"/>
  <c r="X68" i="2"/>
  <c r="W68" i="2"/>
  <c r="X65" i="2"/>
  <c r="W65" i="2"/>
  <c r="X64" i="2"/>
  <c r="W64" i="2"/>
  <c r="X61" i="2"/>
  <c r="W61" i="2"/>
  <c r="X57" i="2"/>
  <c r="W57" i="2"/>
  <c r="X56" i="2"/>
  <c r="W56" i="2"/>
  <c r="X55" i="2"/>
  <c r="W55" i="2"/>
  <c r="X53" i="2"/>
  <c r="W53" i="2"/>
  <c r="X52" i="2"/>
  <c r="W52" i="2"/>
  <c r="X48" i="2"/>
  <c r="W48" i="2"/>
  <c r="X47" i="2"/>
  <c r="W47" i="2"/>
  <c r="X46" i="2"/>
  <c r="W46" i="2"/>
  <c r="X44" i="2"/>
  <c r="W44" i="2"/>
  <c r="X43" i="2"/>
  <c r="W43" i="2"/>
  <c r="X42" i="2"/>
  <c r="W42" i="2"/>
  <c r="X41" i="2"/>
  <c r="W41" i="2"/>
  <c r="X40" i="2"/>
  <c r="W40" i="2"/>
  <c r="X39" i="2"/>
  <c r="W39" i="2"/>
  <c r="X36" i="2"/>
  <c r="W36" i="2"/>
  <c r="X35" i="2"/>
  <c r="W35" i="2"/>
  <c r="X34" i="2"/>
  <c r="W34" i="2"/>
  <c r="X31" i="2"/>
  <c r="W31" i="2"/>
  <c r="X29" i="2"/>
  <c r="W29" i="2"/>
  <c r="X28" i="2"/>
  <c r="W28" i="2"/>
  <c r="X27" i="2"/>
  <c r="W27" i="2"/>
  <c r="X25" i="2"/>
  <c r="W25" i="2"/>
  <c r="X24" i="2"/>
  <c r="W24" i="2"/>
  <c r="X23" i="2"/>
  <c r="W23" i="2"/>
  <c r="X20" i="2"/>
  <c r="W20" i="2"/>
  <c r="X18" i="2"/>
  <c r="W18" i="2"/>
  <c r="X17" i="2"/>
  <c r="W17" i="2"/>
  <c r="X15" i="2"/>
  <c r="W15" i="2"/>
  <c r="X14" i="2"/>
  <c r="W14" i="2"/>
  <c r="X13" i="2"/>
  <c r="W13" i="2"/>
  <c r="X12" i="2"/>
  <c r="W12" i="2"/>
  <c r="X11" i="2"/>
  <c r="R143" i="2"/>
  <c r="Q143" i="2"/>
  <c r="R142" i="2"/>
  <c r="Q142" i="2"/>
  <c r="R141" i="2"/>
  <c r="Q141" i="2"/>
  <c r="R140" i="2"/>
  <c r="Q140" i="2"/>
  <c r="R139" i="2"/>
  <c r="Q139" i="2"/>
  <c r="R138" i="2"/>
  <c r="Q138" i="2"/>
  <c r="R136" i="2"/>
  <c r="Q136" i="2"/>
  <c r="R134" i="2"/>
  <c r="Q134" i="2"/>
  <c r="R131" i="2"/>
  <c r="Q131" i="2"/>
  <c r="R126" i="2"/>
  <c r="Q126" i="2"/>
  <c r="R125" i="2"/>
  <c r="Q125" i="2"/>
  <c r="R122" i="2"/>
  <c r="Q122" i="2"/>
  <c r="R120" i="2"/>
  <c r="Q120" i="2"/>
  <c r="R119" i="2"/>
  <c r="Q119" i="2"/>
  <c r="R118" i="2"/>
  <c r="Q118" i="2"/>
  <c r="R116" i="2"/>
  <c r="Q116" i="2"/>
  <c r="R109" i="2"/>
  <c r="Q109" i="2"/>
  <c r="R104" i="2"/>
  <c r="Q104" i="2"/>
  <c r="R103" i="2"/>
  <c r="Q103" i="2"/>
  <c r="R99" i="2"/>
  <c r="Q99" i="2"/>
  <c r="R98" i="2"/>
  <c r="Q98" i="2"/>
  <c r="R97" i="2"/>
  <c r="Q97" i="2"/>
  <c r="R96" i="2"/>
  <c r="Q96" i="2"/>
  <c r="R95" i="2"/>
  <c r="Q95" i="2"/>
  <c r="R90" i="2"/>
  <c r="Q90" i="2"/>
  <c r="R89" i="2"/>
  <c r="Q89" i="2"/>
  <c r="R88" i="2"/>
  <c r="Q88" i="2"/>
  <c r="R87" i="2"/>
  <c r="Q87" i="2"/>
  <c r="R82" i="2"/>
  <c r="Q82" i="2"/>
  <c r="R80" i="2"/>
  <c r="Q80" i="2"/>
  <c r="R78" i="2"/>
  <c r="Q78" i="2"/>
  <c r="R77" i="2"/>
  <c r="Q77" i="2"/>
  <c r="R75" i="2"/>
  <c r="Q75" i="2"/>
  <c r="R70" i="2"/>
  <c r="Q70" i="2"/>
  <c r="R68" i="2"/>
  <c r="Q68" i="2"/>
  <c r="R65" i="2"/>
  <c r="Q65" i="2"/>
  <c r="R64" i="2"/>
  <c r="Q64" i="2"/>
  <c r="R61" i="2"/>
  <c r="Q61" i="2"/>
  <c r="R57" i="2"/>
  <c r="Q57" i="2"/>
  <c r="R56" i="2"/>
  <c r="Q56" i="2"/>
  <c r="R55" i="2"/>
  <c r="Q55" i="2"/>
  <c r="R53" i="2"/>
  <c r="Q53" i="2"/>
  <c r="R52" i="2"/>
  <c r="Q52" i="2"/>
  <c r="R48" i="2"/>
  <c r="Q48" i="2"/>
  <c r="R47" i="2"/>
  <c r="Q47" i="2"/>
  <c r="R46" i="2"/>
  <c r="Q46" i="2"/>
  <c r="R44" i="2"/>
  <c r="Q44" i="2"/>
  <c r="R43" i="2"/>
  <c r="Q43" i="2"/>
  <c r="R42" i="2"/>
  <c r="Q42" i="2"/>
  <c r="R41" i="2"/>
  <c r="Q41" i="2"/>
  <c r="R40" i="2"/>
  <c r="Q40" i="2"/>
  <c r="R39" i="2"/>
  <c r="Q39" i="2"/>
  <c r="R36" i="2"/>
  <c r="Q36" i="2"/>
  <c r="R35" i="2"/>
  <c r="Q35" i="2"/>
  <c r="R34" i="2"/>
  <c r="Q34" i="2"/>
  <c r="R31" i="2"/>
  <c r="Q31" i="2"/>
  <c r="R29" i="2"/>
  <c r="Q29" i="2"/>
  <c r="R28" i="2"/>
  <c r="Q28" i="2"/>
  <c r="R27" i="2"/>
  <c r="Q27" i="2"/>
  <c r="R25" i="2"/>
  <c r="Q25" i="2"/>
  <c r="R24" i="2"/>
  <c r="Q24" i="2"/>
  <c r="R23" i="2"/>
  <c r="Q23" i="2"/>
  <c r="R20" i="2"/>
  <c r="Q20" i="2"/>
  <c r="R18" i="2"/>
  <c r="Q18" i="2"/>
  <c r="R17" i="2"/>
  <c r="Q17" i="2"/>
  <c r="R15" i="2"/>
  <c r="Q15" i="2"/>
  <c r="R14" i="2"/>
  <c r="Q14" i="2"/>
  <c r="R13" i="2"/>
  <c r="Q13" i="2"/>
  <c r="R12" i="2"/>
  <c r="Q12" i="2"/>
  <c r="R11" i="2"/>
  <c r="Q11" i="2"/>
  <c r="K143" i="2"/>
  <c r="J143" i="2"/>
  <c r="G143" i="2"/>
  <c r="K142" i="2"/>
  <c r="J142" i="2"/>
  <c r="G142" i="2"/>
  <c r="K141" i="2"/>
  <c r="J141" i="2"/>
  <c r="G141" i="2"/>
  <c r="K140" i="2"/>
  <c r="J140" i="2"/>
  <c r="G140" i="2"/>
  <c r="K139" i="2"/>
  <c r="J139" i="2"/>
  <c r="G139" i="2"/>
  <c r="K138" i="2"/>
  <c r="J138" i="2"/>
  <c r="G138" i="2"/>
  <c r="K136" i="2"/>
  <c r="J136" i="2"/>
  <c r="G136" i="2"/>
  <c r="K134" i="2"/>
  <c r="J134" i="2"/>
  <c r="G134" i="2"/>
  <c r="K131" i="2"/>
  <c r="J131" i="2"/>
  <c r="G131" i="2"/>
  <c r="K126" i="2"/>
  <c r="J126" i="2"/>
  <c r="G126" i="2"/>
  <c r="K125" i="2"/>
  <c r="J125" i="2"/>
  <c r="G125" i="2"/>
  <c r="K122" i="2"/>
  <c r="J122" i="2"/>
  <c r="G122" i="2"/>
  <c r="K120" i="2"/>
  <c r="J120" i="2"/>
  <c r="G120" i="2"/>
  <c r="K119" i="2"/>
  <c r="J119" i="2"/>
  <c r="G119" i="2"/>
  <c r="K118" i="2"/>
  <c r="J118" i="2"/>
  <c r="G118" i="2"/>
  <c r="K116" i="2"/>
  <c r="J116" i="2"/>
  <c r="G116" i="2"/>
  <c r="K109" i="2"/>
  <c r="J109" i="2"/>
  <c r="G109" i="2"/>
  <c r="K104" i="2"/>
  <c r="J104" i="2"/>
  <c r="G104" i="2"/>
  <c r="K103" i="2"/>
  <c r="J103" i="2"/>
  <c r="G103" i="2"/>
  <c r="K99" i="2"/>
  <c r="J99" i="2"/>
  <c r="G99" i="2"/>
  <c r="K98" i="2"/>
  <c r="J98" i="2"/>
  <c r="G98" i="2"/>
  <c r="K97" i="2"/>
  <c r="J97" i="2"/>
  <c r="G97" i="2"/>
  <c r="K96" i="2"/>
  <c r="J96" i="2"/>
  <c r="G96" i="2"/>
  <c r="K95" i="2"/>
  <c r="J95" i="2"/>
  <c r="G95" i="2"/>
  <c r="K90" i="2"/>
  <c r="J90" i="2"/>
  <c r="G90" i="2"/>
  <c r="K89" i="2"/>
  <c r="J89" i="2"/>
  <c r="G89" i="2"/>
  <c r="K88" i="2"/>
  <c r="J88" i="2"/>
  <c r="G88" i="2"/>
  <c r="K87" i="2"/>
  <c r="J87" i="2"/>
  <c r="G87" i="2"/>
  <c r="K82" i="2"/>
  <c r="J82" i="2"/>
  <c r="G82" i="2"/>
  <c r="K80" i="2"/>
  <c r="J80" i="2"/>
  <c r="G80" i="2"/>
  <c r="K78" i="2"/>
  <c r="J78" i="2"/>
  <c r="G78" i="2"/>
  <c r="K77" i="2"/>
  <c r="J77" i="2"/>
  <c r="G77" i="2"/>
  <c r="K75" i="2"/>
  <c r="J75" i="2"/>
  <c r="G75" i="2"/>
  <c r="K70" i="2"/>
  <c r="J70" i="2"/>
  <c r="G70" i="2"/>
  <c r="K68" i="2"/>
  <c r="J68" i="2"/>
  <c r="G68" i="2"/>
  <c r="K65" i="2"/>
  <c r="J65" i="2"/>
  <c r="G65" i="2"/>
  <c r="K64" i="2"/>
  <c r="J64" i="2"/>
  <c r="G64" i="2"/>
  <c r="K61" i="2"/>
  <c r="J61" i="2"/>
  <c r="G61" i="2"/>
  <c r="K57" i="2"/>
  <c r="J57" i="2"/>
  <c r="G57" i="2"/>
  <c r="K56" i="2"/>
  <c r="J56" i="2"/>
  <c r="G56" i="2"/>
  <c r="K55" i="2"/>
  <c r="J55" i="2"/>
  <c r="G55" i="2"/>
  <c r="K53" i="2"/>
  <c r="J53" i="2"/>
  <c r="G53" i="2"/>
  <c r="K52" i="2"/>
  <c r="J52" i="2"/>
  <c r="G52" i="2"/>
  <c r="K48" i="2"/>
  <c r="J48" i="2"/>
  <c r="G48" i="2"/>
  <c r="K47" i="2"/>
  <c r="J47" i="2"/>
  <c r="G47" i="2"/>
  <c r="K46" i="2"/>
  <c r="J46" i="2"/>
  <c r="G46" i="2"/>
  <c r="K44" i="2"/>
  <c r="J44" i="2"/>
  <c r="G44" i="2"/>
  <c r="K43" i="2"/>
  <c r="J43" i="2"/>
  <c r="G43" i="2"/>
  <c r="K42" i="2"/>
  <c r="J42" i="2"/>
  <c r="G42" i="2"/>
  <c r="K41" i="2"/>
  <c r="J41" i="2"/>
  <c r="G41" i="2"/>
  <c r="K40" i="2"/>
  <c r="J40" i="2"/>
  <c r="G40" i="2"/>
  <c r="K39" i="2"/>
  <c r="J39" i="2"/>
  <c r="G39" i="2"/>
  <c r="K36" i="2"/>
  <c r="J36" i="2"/>
  <c r="G36" i="2"/>
  <c r="K35" i="2"/>
  <c r="J35" i="2"/>
  <c r="G35" i="2"/>
  <c r="K34" i="2"/>
  <c r="J34" i="2"/>
  <c r="G34" i="2"/>
  <c r="K31" i="2"/>
  <c r="J31" i="2"/>
  <c r="G31" i="2"/>
  <c r="K29" i="2"/>
  <c r="J29" i="2"/>
  <c r="G29" i="2"/>
  <c r="K28" i="2"/>
  <c r="J28" i="2"/>
  <c r="G28" i="2"/>
  <c r="K27" i="2"/>
  <c r="J27" i="2"/>
  <c r="G27" i="2"/>
  <c r="K25" i="2"/>
  <c r="J25" i="2"/>
  <c r="G25" i="2"/>
  <c r="K24" i="2"/>
  <c r="J24" i="2"/>
  <c r="G24" i="2"/>
  <c r="K23" i="2"/>
  <c r="J23" i="2"/>
  <c r="G23" i="2"/>
  <c r="K20" i="2"/>
  <c r="J20" i="2"/>
  <c r="G20" i="2"/>
  <c r="K18" i="2"/>
  <c r="J18" i="2"/>
  <c r="G18" i="2"/>
  <c r="K17" i="2"/>
  <c r="J17" i="2"/>
  <c r="G17" i="2"/>
  <c r="K15" i="2"/>
  <c r="J15" i="2"/>
  <c r="G15" i="2"/>
  <c r="K14" i="2"/>
  <c r="J14" i="2"/>
  <c r="G14" i="2"/>
  <c r="K13" i="2"/>
  <c r="J13" i="2"/>
  <c r="G13" i="2"/>
  <c r="K12" i="2"/>
  <c r="J12" i="2"/>
  <c r="G12" i="2"/>
  <c r="K11" i="2"/>
  <c r="J11" i="2"/>
  <c r="G11" i="2"/>
  <c r="W11" i="2"/>
  <c r="AG143" i="2" l="1"/>
  <c r="AG142" i="2"/>
  <c r="AG141" i="2"/>
  <c r="AG140" i="2"/>
  <c r="AG139" i="2"/>
  <c r="AG138" i="2"/>
  <c r="AG136" i="2"/>
  <c r="AG134" i="2"/>
  <c r="AG131" i="2"/>
  <c r="AG126" i="2"/>
  <c r="AG125" i="2"/>
  <c r="AG122" i="2"/>
  <c r="AG120" i="2"/>
  <c r="AG119" i="2"/>
  <c r="AG118" i="2"/>
  <c r="AG116" i="2"/>
  <c r="AG109" i="2"/>
  <c r="AG104" i="2"/>
  <c r="AG103" i="2"/>
  <c r="AG99" i="2"/>
  <c r="AG98" i="2"/>
  <c r="AG97" i="2"/>
  <c r="AG96" i="2"/>
  <c r="AG95" i="2"/>
  <c r="AG90" i="2"/>
  <c r="AG89" i="2"/>
  <c r="AG88" i="2"/>
  <c r="AG87" i="2"/>
  <c r="AG82" i="2"/>
  <c r="AG80" i="2"/>
  <c r="AG78" i="2"/>
  <c r="AG77" i="2"/>
  <c r="AG75" i="2"/>
  <c r="AG70" i="2"/>
  <c r="AG68" i="2"/>
  <c r="AG65" i="2"/>
  <c r="AG64" i="2"/>
  <c r="AG61" i="2"/>
  <c r="AG57" i="2"/>
  <c r="AG56" i="2"/>
  <c r="AG55" i="2"/>
  <c r="AG53" i="2"/>
  <c r="AG52" i="2"/>
  <c r="AG48" i="2"/>
  <c r="AG47" i="2"/>
  <c r="AG46" i="2"/>
  <c r="AG44" i="2"/>
  <c r="AG43" i="2"/>
  <c r="AG42" i="2"/>
  <c r="AG41" i="2"/>
  <c r="AG40" i="2"/>
  <c r="AG39" i="2"/>
  <c r="AG36" i="2"/>
  <c r="AG35" i="2"/>
  <c r="AG34" i="2"/>
  <c r="AG31" i="2"/>
  <c r="AG29" i="2"/>
  <c r="AG28" i="2"/>
  <c r="AG27" i="2"/>
  <c r="AG25" i="2"/>
  <c r="AG24" i="2"/>
  <c r="AG23" i="2"/>
  <c r="AG20" i="2"/>
  <c r="AG18" i="2"/>
  <c r="AG17" i="2"/>
  <c r="AG15" i="2"/>
  <c r="AG14" i="2"/>
  <c r="AG13" i="2"/>
  <c r="AG12" i="2"/>
  <c r="AG11" i="2"/>
  <c r="AF143" i="2"/>
  <c r="AF142" i="2"/>
  <c r="AF141" i="2"/>
  <c r="AF140" i="2"/>
  <c r="AF139" i="2"/>
  <c r="AF138" i="2"/>
  <c r="AF136" i="2"/>
  <c r="AF134" i="2"/>
  <c r="AF131" i="2"/>
  <c r="AF126" i="2"/>
  <c r="AF125" i="2"/>
  <c r="AF122" i="2"/>
  <c r="AF120" i="2"/>
  <c r="AF119" i="2"/>
  <c r="AF118" i="2"/>
  <c r="AF116" i="2"/>
  <c r="AF109" i="2"/>
  <c r="AF104" i="2"/>
  <c r="AF103" i="2"/>
  <c r="AF99" i="2"/>
  <c r="AF98" i="2"/>
  <c r="AF97" i="2"/>
  <c r="AF96" i="2"/>
  <c r="AF95" i="2"/>
  <c r="AF90" i="2"/>
  <c r="AF89" i="2"/>
  <c r="AF88" i="2"/>
  <c r="AF87" i="2"/>
  <c r="AF82" i="2"/>
  <c r="AF80" i="2"/>
  <c r="AF78" i="2"/>
  <c r="AF77" i="2"/>
  <c r="AF75" i="2"/>
  <c r="AF70" i="2"/>
  <c r="AF68" i="2"/>
  <c r="AF65" i="2"/>
  <c r="AF64" i="2"/>
  <c r="AF61" i="2"/>
  <c r="AF57" i="2"/>
  <c r="AF56" i="2"/>
  <c r="AF55" i="2"/>
  <c r="AF53" i="2"/>
  <c r="AF52" i="2"/>
  <c r="AF48" i="2"/>
  <c r="AF47" i="2"/>
  <c r="AF46" i="2"/>
  <c r="AF44" i="2"/>
  <c r="AF43" i="2"/>
  <c r="AF42" i="2"/>
  <c r="AF41" i="2"/>
  <c r="AF40" i="2"/>
  <c r="AF39" i="2"/>
  <c r="AF36" i="2"/>
  <c r="AF35" i="2"/>
  <c r="AF34" i="2"/>
  <c r="AF31" i="2"/>
  <c r="AF29" i="2"/>
  <c r="AF28" i="2"/>
  <c r="AF27" i="2"/>
  <c r="AF25" i="2"/>
  <c r="AF24" i="2"/>
  <c r="AF23" i="2"/>
  <c r="AF20" i="2"/>
  <c r="AF18" i="2"/>
  <c r="AF17" i="2"/>
  <c r="AF15" i="2"/>
  <c r="AF14" i="2"/>
  <c r="AF13" i="2"/>
  <c r="AF12" i="2"/>
  <c r="AF11" i="2"/>
  <c r="AB143" i="2"/>
  <c r="AB142" i="2"/>
  <c r="AB141" i="2"/>
  <c r="AB140" i="2"/>
  <c r="AB139" i="2"/>
  <c r="AB138" i="2"/>
  <c r="AB136" i="2"/>
  <c r="AB134" i="2"/>
  <c r="AB131" i="2"/>
  <c r="AB126" i="2"/>
  <c r="AB125" i="2"/>
  <c r="AB122" i="2"/>
  <c r="AB120" i="2"/>
  <c r="AB119" i="2"/>
  <c r="AB118" i="2"/>
  <c r="AB116" i="2"/>
  <c r="AB109" i="2"/>
  <c r="AB104" i="2"/>
  <c r="AB103" i="2"/>
  <c r="AB99" i="2"/>
  <c r="AB98" i="2"/>
  <c r="AB97" i="2"/>
  <c r="AB96" i="2"/>
  <c r="AB95" i="2"/>
  <c r="AB90" i="2"/>
  <c r="AB89" i="2"/>
  <c r="AB88" i="2"/>
  <c r="AB87" i="2"/>
  <c r="AB82" i="2"/>
  <c r="AB80" i="2"/>
  <c r="AB78" i="2"/>
  <c r="AB77" i="2"/>
  <c r="AB75" i="2"/>
  <c r="AB70" i="2"/>
  <c r="AB68" i="2"/>
  <c r="AB65" i="2"/>
  <c r="AB64" i="2"/>
  <c r="AB61" i="2"/>
  <c r="AB57" i="2"/>
  <c r="AB56" i="2"/>
  <c r="AB55" i="2"/>
  <c r="AB53" i="2"/>
  <c r="AB52" i="2"/>
  <c r="AB48" i="2"/>
  <c r="AB47" i="2"/>
  <c r="AB46" i="2"/>
  <c r="AB44" i="2"/>
  <c r="AB43" i="2"/>
  <c r="AB42" i="2"/>
  <c r="AB41" i="2"/>
  <c r="AB40" i="2"/>
  <c r="AB39" i="2"/>
  <c r="AB36" i="2"/>
  <c r="AB35" i="2"/>
  <c r="AB34" i="2"/>
  <c r="AB31" i="2"/>
  <c r="AB29" i="2"/>
  <c r="AB28" i="2"/>
  <c r="AB27" i="2"/>
  <c r="AB25" i="2"/>
  <c r="AB24" i="2"/>
  <c r="AB23" i="2"/>
  <c r="AB20" i="2"/>
  <c r="AB18" i="2"/>
  <c r="AB17" i="2"/>
  <c r="AB15" i="2"/>
  <c r="AB14" i="2"/>
  <c r="AB13" i="2"/>
  <c r="AB12" i="2"/>
  <c r="AA143" i="2"/>
  <c r="AA142" i="2"/>
  <c r="AA141" i="2"/>
  <c r="AA140" i="2"/>
  <c r="AA139" i="2"/>
  <c r="AA138" i="2"/>
  <c r="AA136" i="2"/>
  <c r="AA134" i="2"/>
  <c r="AA131" i="2"/>
  <c r="AA126" i="2"/>
  <c r="AA125" i="2"/>
  <c r="AA122" i="2"/>
  <c r="AA120" i="2"/>
  <c r="AA119" i="2"/>
  <c r="AA118" i="2"/>
  <c r="AA116" i="2"/>
  <c r="AA109" i="2"/>
  <c r="AA104" i="2"/>
  <c r="AA103" i="2"/>
  <c r="AA99" i="2"/>
  <c r="AA98" i="2"/>
  <c r="AA97" i="2"/>
  <c r="AA96" i="2"/>
  <c r="AA95" i="2"/>
  <c r="AA90" i="2"/>
  <c r="AA89" i="2"/>
  <c r="AA88" i="2"/>
  <c r="AA87" i="2"/>
  <c r="AA82" i="2"/>
  <c r="AA80" i="2"/>
  <c r="AA78" i="2"/>
  <c r="AA77" i="2"/>
  <c r="AA75" i="2"/>
  <c r="AA70" i="2"/>
  <c r="AA68" i="2"/>
  <c r="AA65" i="2"/>
  <c r="AA64" i="2"/>
  <c r="AA61" i="2"/>
  <c r="AA57" i="2"/>
  <c r="AA56" i="2"/>
  <c r="AA55" i="2"/>
  <c r="AA53" i="2"/>
  <c r="AA52" i="2"/>
  <c r="AA48" i="2"/>
  <c r="AA47" i="2"/>
  <c r="AA46" i="2"/>
  <c r="AA44" i="2"/>
  <c r="AA43" i="2"/>
  <c r="AA42" i="2"/>
  <c r="AA41" i="2"/>
  <c r="AA40" i="2"/>
  <c r="AA39" i="2"/>
  <c r="AA36" i="2"/>
  <c r="AA35" i="2"/>
  <c r="AA34" i="2"/>
  <c r="AA31" i="2"/>
  <c r="AA29" i="2"/>
  <c r="AA28" i="2"/>
  <c r="AA27" i="2"/>
  <c r="AA25" i="2"/>
  <c r="AA24" i="2"/>
  <c r="AA23" i="2"/>
  <c r="AA20" i="2"/>
  <c r="AA18" i="2"/>
  <c r="AA17" i="2"/>
  <c r="AA15" i="2"/>
  <c r="AA14" i="2"/>
  <c r="AA13" i="2"/>
  <c r="AA12" i="2"/>
  <c r="Z143" i="2"/>
  <c r="Z142" i="2"/>
  <c r="Z141" i="2"/>
  <c r="Z140" i="2"/>
  <c r="Z139" i="2"/>
  <c r="Z138" i="2"/>
  <c r="Z136" i="2"/>
  <c r="Z134" i="2"/>
  <c r="Z131" i="2"/>
  <c r="Z126" i="2"/>
  <c r="Z125" i="2"/>
  <c r="Z122" i="2"/>
  <c r="Z120" i="2"/>
  <c r="Z119" i="2"/>
  <c r="Z118" i="2"/>
  <c r="Z116" i="2"/>
  <c r="Z109" i="2"/>
  <c r="Z104" i="2"/>
  <c r="Z103" i="2"/>
  <c r="Z99" i="2"/>
  <c r="Z98" i="2"/>
  <c r="Z97" i="2"/>
  <c r="Z96" i="2"/>
  <c r="Z95" i="2"/>
  <c r="Z90" i="2"/>
  <c r="Z89" i="2"/>
  <c r="Z88" i="2"/>
  <c r="Z87" i="2"/>
  <c r="Z82" i="2"/>
  <c r="Z80" i="2"/>
  <c r="Z78" i="2"/>
  <c r="Z77" i="2"/>
  <c r="Z75" i="2"/>
  <c r="Z70" i="2"/>
  <c r="Z68" i="2"/>
  <c r="Z65" i="2"/>
  <c r="Z64" i="2"/>
  <c r="Z61" i="2"/>
  <c r="Z57" i="2"/>
  <c r="Z56" i="2"/>
  <c r="Z55" i="2"/>
  <c r="Z53" i="2"/>
  <c r="Z52" i="2"/>
  <c r="Z48" i="2"/>
  <c r="Z47" i="2"/>
  <c r="Z46" i="2"/>
  <c r="Z44" i="2"/>
  <c r="Z43" i="2"/>
  <c r="Z42" i="2"/>
  <c r="Z41" i="2"/>
  <c r="Z40" i="2"/>
  <c r="Z39" i="2"/>
  <c r="Z36" i="2"/>
  <c r="Z35" i="2"/>
  <c r="Z34" i="2"/>
  <c r="Z31" i="2"/>
  <c r="Z29" i="2"/>
  <c r="Z28" i="2"/>
  <c r="Z27" i="2"/>
  <c r="Z25" i="2"/>
  <c r="Z24" i="2"/>
  <c r="Z23" i="2"/>
  <c r="Z20" i="2"/>
  <c r="Z18" i="2"/>
  <c r="Z17" i="2"/>
  <c r="Z15" i="2"/>
  <c r="Z14" i="2"/>
  <c r="Z13" i="2"/>
  <c r="Z12" i="2"/>
  <c r="Z11" i="2"/>
  <c r="Y143" i="2"/>
  <c r="Y142" i="2"/>
  <c r="Y141" i="2"/>
  <c r="Y140" i="2"/>
  <c r="Y139" i="2"/>
  <c r="Y138" i="2"/>
  <c r="Y136" i="2"/>
  <c r="Y134" i="2"/>
  <c r="Y131" i="2"/>
  <c r="Y126" i="2"/>
  <c r="Y125" i="2"/>
  <c r="Y122" i="2"/>
  <c r="Y120" i="2"/>
  <c r="Y119" i="2"/>
  <c r="Y118" i="2"/>
  <c r="Y116" i="2"/>
  <c r="Y109" i="2"/>
  <c r="Y104" i="2"/>
  <c r="Y103" i="2"/>
  <c r="Y99" i="2"/>
  <c r="Y98" i="2"/>
  <c r="Y97" i="2"/>
  <c r="Y96" i="2"/>
  <c r="Y95" i="2"/>
  <c r="Y90" i="2"/>
  <c r="Y89" i="2"/>
  <c r="Y88" i="2"/>
  <c r="Y87" i="2"/>
  <c r="Y82" i="2"/>
  <c r="Y80" i="2"/>
  <c r="Y78" i="2"/>
  <c r="Y77" i="2"/>
  <c r="Y75" i="2"/>
  <c r="Y70" i="2"/>
  <c r="Y68" i="2"/>
  <c r="Y65" i="2"/>
  <c r="Y64" i="2"/>
  <c r="Y61" i="2"/>
  <c r="Y57" i="2"/>
  <c r="Y56" i="2"/>
  <c r="Y55" i="2"/>
  <c r="Y53" i="2"/>
  <c r="Y52" i="2"/>
  <c r="Y48" i="2"/>
  <c r="Y47" i="2"/>
  <c r="Y46" i="2"/>
  <c r="Y44" i="2"/>
  <c r="Y43" i="2"/>
  <c r="Y42" i="2"/>
  <c r="Y41" i="2"/>
  <c r="Y40" i="2"/>
  <c r="Y39" i="2"/>
  <c r="Y36" i="2"/>
  <c r="Y35" i="2"/>
  <c r="Y34" i="2"/>
  <c r="Y31" i="2"/>
  <c r="Y29" i="2"/>
  <c r="Y28" i="2"/>
  <c r="Y27" i="2"/>
  <c r="Y25" i="2"/>
  <c r="Y24" i="2"/>
  <c r="Y23" i="2"/>
  <c r="Y20" i="2"/>
  <c r="Y18" i="2"/>
  <c r="Y17" i="2"/>
  <c r="Y15" i="2"/>
  <c r="Y14" i="2"/>
  <c r="Y13" i="2"/>
  <c r="Y12" i="2"/>
  <c r="Y11" i="2"/>
  <c r="S143" i="2"/>
  <c r="S142" i="2"/>
  <c r="S141" i="2"/>
  <c r="S140" i="2"/>
  <c r="S139" i="2"/>
  <c r="S138" i="2"/>
  <c r="S136" i="2"/>
  <c r="S134" i="2"/>
  <c r="S131" i="2"/>
  <c r="S126" i="2"/>
  <c r="S125" i="2"/>
  <c r="S122" i="2"/>
  <c r="S120" i="2"/>
  <c r="S119" i="2"/>
  <c r="S118" i="2"/>
  <c r="S116" i="2"/>
  <c r="S109" i="2"/>
  <c r="S104" i="2"/>
  <c r="S103" i="2"/>
  <c r="S99" i="2"/>
  <c r="S98" i="2"/>
  <c r="S97" i="2"/>
  <c r="S96" i="2"/>
  <c r="S95" i="2"/>
  <c r="S90" i="2"/>
  <c r="S89" i="2"/>
  <c r="S88" i="2"/>
  <c r="S87" i="2"/>
  <c r="S82" i="2"/>
  <c r="S80" i="2"/>
  <c r="S78" i="2"/>
  <c r="S77" i="2"/>
  <c r="S75" i="2"/>
  <c r="S70" i="2"/>
  <c r="S68" i="2"/>
  <c r="S65" i="2"/>
  <c r="S64" i="2"/>
  <c r="S61" i="2"/>
  <c r="S57" i="2"/>
  <c r="S56" i="2"/>
  <c r="S55" i="2"/>
  <c r="S53" i="2"/>
  <c r="S52" i="2"/>
  <c r="S48" i="2"/>
  <c r="S47" i="2"/>
  <c r="S46" i="2"/>
  <c r="S44" i="2"/>
  <c r="S43" i="2"/>
  <c r="S42" i="2"/>
  <c r="S41" i="2"/>
  <c r="S40" i="2"/>
  <c r="S39" i="2"/>
  <c r="S36" i="2"/>
  <c r="S35" i="2"/>
  <c r="S34" i="2"/>
  <c r="S31" i="2"/>
  <c r="S29" i="2"/>
  <c r="S28" i="2"/>
  <c r="S27" i="2"/>
  <c r="S25" i="2"/>
  <c r="S24" i="2"/>
  <c r="S23" i="2"/>
  <c r="S20" i="2"/>
  <c r="S18" i="2"/>
  <c r="S17" i="2"/>
  <c r="S15" i="2"/>
  <c r="S14" i="2"/>
  <c r="S13" i="2"/>
  <c r="S12" i="2"/>
  <c r="S11" i="2"/>
  <c r="O143" i="2"/>
  <c r="O142" i="2"/>
  <c r="O141" i="2"/>
  <c r="O140" i="2"/>
  <c r="O139" i="2"/>
  <c r="O138" i="2"/>
  <c r="O136" i="2"/>
  <c r="O134" i="2"/>
  <c r="O131" i="2"/>
  <c r="O126" i="2"/>
  <c r="O125" i="2"/>
  <c r="O122" i="2"/>
  <c r="O120" i="2"/>
  <c r="O119" i="2"/>
  <c r="O118" i="2"/>
  <c r="O116" i="2"/>
  <c r="O109" i="2"/>
  <c r="O104" i="2"/>
  <c r="O103" i="2"/>
  <c r="O99" i="2"/>
  <c r="O98" i="2"/>
  <c r="O97" i="2"/>
  <c r="O96" i="2"/>
  <c r="O95" i="2"/>
  <c r="O90" i="2"/>
  <c r="O89" i="2"/>
  <c r="O88" i="2"/>
  <c r="O87" i="2"/>
  <c r="O82" i="2"/>
  <c r="O80" i="2"/>
  <c r="O78" i="2"/>
  <c r="O77" i="2"/>
  <c r="O75" i="2"/>
  <c r="O70" i="2"/>
  <c r="O68" i="2"/>
  <c r="O65" i="2"/>
  <c r="O64" i="2"/>
  <c r="O61" i="2"/>
  <c r="O57" i="2"/>
  <c r="O56" i="2"/>
  <c r="O55" i="2"/>
  <c r="O53" i="2"/>
  <c r="O52" i="2"/>
  <c r="O48" i="2"/>
  <c r="O47" i="2"/>
  <c r="O46" i="2"/>
  <c r="O44" i="2"/>
  <c r="O43" i="2"/>
  <c r="O42" i="2"/>
  <c r="O41" i="2"/>
  <c r="O40" i="2"/>
  <c r="O39" i="2"/>
  <c r="O36" i="2"/>
  <c r="O35" i="2"/>
  <c r="O34" i="2"/>
  <c r="O31" i="2"/>
  <c r="O29" i="2"/>
  <c r="O28" i="2"/>
  <c r="O27" i="2"/>
  <c r="O25" i="2"/>
  <c r="O24" i="2"/>
  <c r="O23" i="2"/>
  <c r="O20" i="2"/>
  <c r="O18" i="2"/>
  <c r="O17" i="2"/>
  <c r="O15" i="2"/>
  <c r="O14" i="2"/>
  <c r="O13" i="2"/>
  <c r="O12" i="2"/>
  <c r="O11" i="2"/>
  <c r="N143" i="2"/>
  <c r="N142" i="2"/>
  <c r="N141" i="2"/>
  <c r="N140" i="2"/>
  <c r="N139" i="2"/>
  <c r="N138" i="2"/>
  <c r="N136" i="2"/>
  <c r="N134" i="2"/>
  <c r="N131" i="2"/>
  <c r="N126" i="2"/>
  <c r="N125" i="2"/>
  <c r="N122" i="2"/>
  <c r="N120" i="2"/>
  <c r="N119" i="2"/>
  <c r="N118" i="2"/>
  <c r="N116" i="2"/>
  <c r="N109" i="2"/>
  <c r="N104" i="2"/>
  <c r="N103" i="2"/>
  <c r="N99" i="2"/>
  <c r="N98" i="2"/>
  <c r="N97" i="2"/>
  <c r="N96" i="2"/>
  <c r="N95" i="2"/>
  <c r="N90" i="2"/>
  <c r="N89" i="2"/>
  <c r="N88" i="2"/>
  <c r="N87" i="2"/>
  <c r="N82" i="2"/>
  <c r="N80" i="2"/>
  <c r="N78" i="2"/>
  <c r="N77" i="2"/>
  <c r="N75" i="2"/>
  <c r="N70" i="2"/>
  <c r="N68" i="2"/>
  <c r="N65" i="2"/>
  <c r="N64" i="2"/>
  <c r="N61" i="2"/>
  <c r="N57" i="2"/>
  <c r="N56" i="2"/>
  <c r="N55" i="2"/>
  <c r="N53" i="2"/>
  <c r="N52" i="2"/>
  <c r="N48" i="2"/>
  <c r="N47" i="2"/>
  <c r="N46" i="2"/>
  <c r="N44" i="2"/>
  <c r="N43" i="2"/>
  <c r="N42" i="2"/>
  <c r="N41" i="2"/>
  <c r="N40" i="2"/>
  <c r="N39" i="2"/>
  <c r="N36" i="2"/>
  <c r="N35" i="2"/>
  <c r="N34" i="2"/>
  <c r="N31" i="2"/>
  <c r="N29" i="2"/>
  <c r="N28" i="2"/>
  <c r="N27" i="2"/>
  <c r="N25" i="2"/>
  <c r="N24" i="2"/>
  <c r="N23" i="2"/>
  <c r="N20" i="2"/>
  <c r="N18" i="2"/>
  <c r="N17" i="2"/>
  <c r="N15" i="2"/>
  <c r="N14" i="2"/>
  <c r="N13" i="2"/>
  <c r="N12" i="2"/>
  <c r="N11" i="2"/>
</calcChain>
</file>

<file path=xl/sharedStrings.xml><?xml version="1.0" encoding="utf-8"?>
<sst xmlns="http://schemas.openxmlformats.org/spreadsheetml/2006/main" count="1807" uniqueCount="325">
  <si>
    <t>АВЕНСИС</t>
  </si>
  <si>
    <t xml:space="preserve">АЖУР </t>
  </si>
  <si>
    <t>АЛЛЕЯ</t>
  </si>
  <si>
    <t>АЛЬМЕРИЯ</t>
  </si>
  <si>
    <t>АЛЬФА</t>
  </si>
  <si>
    <t>АЛЬФА ALU BLACK-OUT</t>
  </si>
  <si>
    <t>АЛЬФА BLACK-OUT</t>
  </si>
  <si>
    <t>АНЖУ</t>
  </si>
  <si>
    <t>АРИАДНА</t>
  </si>
  <si>
    <t>БАБОЧКИ</t>
  </si>
  <si>
    <t>БАМБУК</t>
  </si>
  <si>
    <t>БЛЮЗ</t>
  </si>
  <si>
    <t>БОЛГАРСКАЯ РОЗА</t>
  </si>
  <si>
    <t>БОСТОН</t>
  </si>
  <si>
    <t>БУХАРА BLACK-OUT</t>
  </si>
  <si>
    <t>ВЕНЕЦИЯ</t>
  </si>
  <si>
    <t>ВИНДЗОР</t>
  </si>
  <si>
    <t>ВИНТАЖ</t>
  </si>
  <si>
    <t>ГАРМОНИЯ</t>
  </si>
  <si>
    <t>ГЛИТТЕР</t>
  </si>
  <si>
    <t>ГЛИТТЕР BLACK-OUT</t>
  </si>
  <si>
    <t>ГУАНА</t>
  </si>
  <si>
    <t>ДАЛЛАС</t>
  </si>
  <si>
    <t>ДЖУНГЛИ</t>
  </si>
  <si>
    <t>ИМПАЛА</t>
  </si>
  <si>
    <t>КАЛИПСО</t>
  </si>
  <si>
    <t>КАМЕЛИЯ</t>
  </si>
  <si>
    <t>КРИС</t>
  </si>
  <si>
    <t xml:space="preserve">КРИС BLACK-OUT </t>
  </si>
  <si>
    <t>ЛЁН</t>
  </si>
  <si>
    <t xml:space="preserve">ЛЁН BLACK-OUT </t>
  </si>
  <si>
    <t>ЛИМА ПЕРЛА</t>
  </si>
  <si>
    <t>МАНИЛА</t>
  </si>
  <si>
    <t>МАРАКЕШ DIM-OUT</t>
  </si>
  <si>
    <t>МАРЦИПАН</t>
  </si>
  <si>
    <t>МЕМФИС</t>
  </si>
  <si>
    <t>НЕВАДА</t>
  </si>
  <si>
    <t>НОВА</t>
  </si>
  <si>
    <t>ОМЕГА FR</t>
  </si>
  <si>
    <t xml:space="preserve">ОМЕГА FR BLACK-OUT </t>
  </si>
  <si>
    <t>ОРБИТА BLACK-OUT</t>
  </si>
  <si>
    <t>ПЕРЛ</t>
  </si>
  <si>
    <t>ПРОВАНС</t>
  </si>
  <si>
    <t>ПТИЧКИ</t>
  </si>
  <si>
    <t>ПУЭБЛО BLACK-OUT</t>
  </si>
  <si>
    <t>РАПСОДИЯ</t>
  </si>
  <si>
    <t>САМИРА</t>
  </si>
  <si>
    <t>САТАРА</t>
  </si>
  <si>
    <t>САФАРИ</t>
  </si>
  <si>
    <t>СИДЕ</t>
  </si>
  <si>
    <t>СИДЕ BLACK-OUT</t>
  </si>
  <si>
    <t>СКАЗКА</t>
  </si>
  <si>
    <t>СКАНДИ</t>
  </si>
  <si>
    <t>СКРИН 3%</t>
  </si>
  <si>
    <t>СОУЛ</t>
  </si>
  <si>
    <t>СФЕРА BLACK-OUT</t>
  </si>
  <si>
    <t>ТАЛЬНИК</t>
  </si>
  <si>
    <t>ТОЛЕДО</t>
  </si>
  <si>
    <t>ТРОПИК</t>
  </si>
  <si>
    <t>ФЛОРА</t>
  </si>
  <si>
    <t>ФЛОРА BLACK-OUT</t>
  </si>
  <si>
    <t>ХАРИЗМА</t>
  </si>
  <si>
    <t xml:space="preserve">ШЁЛК </t>
  </si>
  <si>
    <t>ШЁЛК BLACK-OUT</t>
  </si>
  <si>
    <t>ШАНТУНГ</t>
  </si>
  <si>
    <t>ШАНХАЙ</t>
  </si>
  <si>
    <t>ШИКАТАН Путь самурая</t>
  </si>
  <si>
    <t xml:space="preserve">ШИКАТАН Чайная церемония </t>
  </si>
  <si>
    <t>ШИКАТАН Чио-чио-сан</t>
  </si>
  <si>
    <t>ЭЛЬБА</t>
  </si>
  <si>
    <t>ЮТА BLACK-OUT</t>
  </si>
  <si>
    <t>ЯМАЙКА</t>
  </si>
  <si>
    <t>Толщина ткани мм</t>
  </si>
  <si>
    <t>Наименование ткани</t>
  </si>
  <si>
    <t>А</t>
  </si>
  <si>
    <t>A</t>
  </si>
  <si>
    <t>B</t>
  </si>
  <si>
    <t>C</t>
  </si>
  <si>
    <t>В</t>
  </si>
  <si>
    <t>С</t>
  </si>
  <si>
    <t>Группа ткани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</si>
  <si>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</si>
  <si>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41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</si>
  <si>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</si>
  <si>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41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</si>
  <si>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</si>
  <si>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41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</si>
  <si>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29 труба </t>
    </r>
    <r>
      <rPr>
        <sz val="11"/>
        <color theme="1"/>
        <rFont val="Calibri"/>
        <family val="2"/>
        <charset val="204"/>
        <scheme val="minor"/>
      </rPr>
      <t xml:space="preserve">36 кр-н </t>
    </r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</si>
  <si>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</si>
  <si>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</si>
  <si>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</si>
  <si>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</si>
  <si>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</si>
  <si>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</si>
  <si>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</si>
  <si>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</si>
  <si>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</si>
  <si>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</si>
  <si>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</si>
  <si>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rgb="FFFF0000"/>
        <rFont val="Calibri"/>
        <family val="2"/>
        <charset val="204"/>
        <scheme val="minor"/>
      </rPr>
      <t>КЛАССИКА М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</si>
  <si>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М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</si>
  <si>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rgb="FFFF0000"/>
        <rFont val="Calibri"/>
        <family val="2"/>
        <charset val="204"/>
        <scheme val="minor"/>
      </rPr>
      <t>КЛАССИКА L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</si>
  <si>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L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</si>
  <si>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СИЛЬВИЯ</t>
  </si>
  <si>
    <t>БЬЯНКА</t>
  </si>
  <si>
    <t>КАРОЛИНА</t>
  </si>
  <si>
    <t>НИКА</t>
  </si>
  <si>
    <t>ЛИНА</t>
  </si>
  <si>
    <t>РУАН</t>
  </si>
  <si>
    <t>СКРИН 5% ALU</t>
  </si>
  <si>
    <t>СКРИН 1%</t>
  </si>
  <si>
    <t>ОСЛО ВО</t>
  </si>
  <si>
    <t>СОФИЯ</t>
  </si>
  <si>
    <t>ШЁЛК II</t>
  </si>
  <si>
    <t>АНТАРЕС BLACK-OUT</t>
  </si>
  <si>
    <t>ГАЛА BLACK-OUT</t>
  </si>
  <si>
    <t>ЛИНА BLACK-OUT</t>
  </si>
  <si>
    <t>ПЛЭЙН BLACK-OUT</t>
  </si>
  <si>
    <t>САТИН BLACK-OUT</t>
  </si>
  <si>
    <t>ПЕРГАМ</t>
  </si>
  <si>
    <t xml:space="preserve">МАРАКЕШ DIM-OUT </t>
  </si>
  <si>
    <t xml:space="preserve">ОМЕГА </t>
  </si>
  <si>
    <t xml:space="preserve">ОМЕГА BLACK-OUT </t>
  </si>
  <si>
    <t>СКРИН 5% (1852 серый,2259 беж.,2406 т.беж)</t>
  </si>
  <si>
    <t xml:space="preserve">ПЛЭЙН </t>
  </si>
  <si>
    <t>ПЛЕНКА ПРОТЕКТ ПРОЗРАЧНАЯ, 0.1мм, 152см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</si>
  <si>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</si>
  <si>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60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</si>
  <si>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60 кр-н </t>
    </r>
  </si>
  <si>
    <t>БЛАНШ</t>
  </si>
  <si>
    <t>СИЛКСКРИН</t>
  </si>
  <si>
    <t>ВУАЛЬ</t>
  </si>
  <si>
    <t>ОМЕГА  ЛАЙТ</t>
  </si>
  <si>
    <t>ПЕРЛ ЛАЙТ</t>
  </si>
  <si>
    <t>КАССЕТА M+</t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</si>
  <si>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</si>
  <si>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44 труба</t>
    </r>
    <r>
      <rPr>
        <sz val="11"/>
        <color theme="1"/>
        <rFont val="Calibri"/>
        <family val="2"/>
        <charset val="204"/>
        <scheme val="minor"/>
      </rPr>
      <t xml:space="preserve"> 45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</si>
  <si>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52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</si>
  <si>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t xml:space="preserve">СКРИН 5% (1881 т.серый, 1908 черный, 1608 св.серый, 2261 св.беж.,0225,1604,1882) </t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</si>
  <si>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</si>
  <si>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75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</si>
  <si>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</si>
  <si>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Макс.гарант.ширина,м</t>
  </si>
  <si>
    <t>зебра АВАНГАРД , 280 см</t>
  </si>
  <si>
    <t>зебра АДАЖИО , 280 см</t>
  </si>
  <si>
    <t>зебра АЙЛЕНД , 280 см</t>
  </si>
  <si>
    <t>зебра АРАБЕСКА , 270 см</t>
  </si>
  <si>
    <t>зебра БАБОЧКИ , 260 см</t>
  </si>
  <si>
    <t>зебра БЕРГАМА, 280 см</t>
  </si>
  <si>
    <t>зебра ВАЛЕНСИЯ , 280 см</t>
  </si>
  <si>
    <t>зебра ГЛОРИЯ БИО BO , 280 см</t>
  </si>
  <si>
    <t>зебра ДАЙКИРИ , 280см</t>
  </si>
  <si>
    <t>зебра ДАЙМОНД , 280 см</t>
  </si>
  <si>
    <t>зебра ДАКОТА , 280см</t>
  </si>
  <si>
    <t>зебра ДАМАСК , 270 см</t>
  </si>
  <si>
    <t>зебра КРУЖЕВО , 280 см</t>
  </si>
  <si>
    <t>зебра ЛЕН 2261 , 240 см</t>
  </si>
  <si>
    <t>зебра ЛОФТ ВО , 280 см</t>
  </si>
  <si>
    <t>зебра ЛУКСОР УНО,ТРИО , 280 см</t>
  </si>
  <si>
    <t>зебра МЕТАЛЛИК , 280 см</t>
  </si>
  <si>
    <t>зебра МОНТАНА , 280см</t>
  </si>
  <si>
    <t>зебра ОБЛАКА , 280 см</t>
  </si>
  <si>
    <t>зебра ПАЛАС , 280 см</t>
  </si>
  <si>
    <t>зебра ПАРМА , 280 см</t>
  </si>
  <si>
    <t>зебра ПЕРСИЯ , 270 см</t>
  </si>
  <si>
    <t>зебра САХАРА , 210 см</t>
  </si>
  <si>
    <t>зебра САХАРА (ЛЕН), 210 см</t>
  </si>
  <si>
    <t>зебра СКРИН , 300 см</t>
  </si>
  <si>
    <t>зебра СОФТ , 280 см</t>
  </si>
  <si>
    <t>зебра СТАНДАРТ , 280 см</t>
  </si>
  <si>
    <t>зебра СТЕП , 280см</t>
  </si>
  <si>
    <t>зебра СТОУН БИО , 280 см</t>
  </si>
  <si>
    <t>зебра ТЕТРИС , 280 см</t>
  </si>
  <si>
    <t>зебра ЭЛЛАДА , 270 см</t>
  </si>
  <si>
    <t>зебра ЭТНИК , 280 см</t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</si>
  <si>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</si>
  <si>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t>НАИМЕНОВАНИЕ ТКАНИ</t>
  </si>
  <si>
    <t>группа ткани</t>
  </si>
  <si>
    <t>толщина</t>
  </si>
  <si>
    <t>UNI</t>
  </si>
  <si>
    <t>UNI 2</t>
  </si>
  <si>
    <t>UNI 2 с пружиной</t>
  </si>
  <si>
    <t>MINI ROLLA 19</t>
  </si>
  <si>
    <r>
      <rPr>
        <b/>
        <sz val="11"/>
        <color theme="1"/>
        <rFont val="Calibri"/>
        <family val="2"/>
        <charset val="204"/>
        <scheme val="minor"/>
      </rPr>
      <t>LVT 45+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</si>
  <si>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MG стал-й кр-н</t>
  </si>
  <si>
    <t>MG пласт. Кр-н/монт пр.</t>
  </si>
  <si>
    <t>ROOF</t>
  </si>
  <si>
    <t>ОМЕГА ЛАЙТ</t>
  </si>
  <si>
    <t>ОМЕГА BLACK-OUT</t>
  </si>
  <si>
    <t>ОСЛО BLACK-OUT</t>
  </si>
  <si>
    <t>-</t>
  </si>
  <si>
    <t>СКРИН 5%  ALU</t>
  </si>
  <si>
    <t>САТИН ВО</t>
  </si>
  <si>
    <t>ШЕЛК II</t>
  </si>
  <si>
    <t xml:space="preserve">Наименование ткани </t>
  </si>
  <si>
    <t>Группа
ткани</t>
  </si>
  <si>
    <t>Толщина
ткани</t>
  </si>
  <si>
    <t>Высоты готовых изделий, м</t>
  </si>
  <si>
    <t>MGS</t>
  </si>
  <si>
    <t>MGS с
коробом</t>
  </si>
  <si>
    <t>Облицовка
короба ЛВТ</t>
  </si>
  <si>
    <t>UNI,
MINI</t>
  </si>
  <si>
    <t>ДА</t>
  </si>
  <si>
    <t>НЕТ</t>
  </si>
  <si>
    <t>зебра САХАРА, 210 см</t>
  </si>
  <si>
    <t>зебра СКРИН, 300 см</t>
  </si>
  <si>
    <t>НЕТ*</t>
  </si>
  <si>
    <t>*ДА, если только использовать ткань СКРИН одинакового цвета</t>
  </si>
  <si>
    <t xml:space="preserve">ЛВТ 55
</t>
  </si>
  <si>
    <t xml:space="preserve">ЛВТ КАССЕТА 35
</t>
  </si>
  <si>
    <t xml:space="preserve">ЛВТ КАССЕТА 45
</t>
  </si>
  <si>
    <t xml:space="preserve">ЛВТ КАССЕТА 55
</t>
  </si>
  <si>
    <t>зебра ЛОТОС  , 280 см</t>
  </si>
  <si>
    <t>зебра ЛОТОС , 280 см</t>
  </si>
  <si>
    <t>bent</t>
  </si>
  <si>
    <t>amigo</t>
  </si>
  <si>
    <t>60(65)</t>
  </si>
  <si>
    <t>68(74)</t>
  </si>
  <si>
    <t>103(112)</t>
  </si>
  <si>
    <t>54(58)</t>
  </si>
  <si>
    <t>72(76)</t>
  </si>
  <si>
    <t>88(92)</t>
  </si>
  <si>
    <t>104(108)</t>
  </si>
  <si>
    <t>86(90)</t>
  </si>
  <si>
    <t>зебра ТОП , 280 см</t>
  </si>
  <si>
    <t>Ткани на сварку</t>
  </si>
  <si>
    <t xml:space="preserve">ОМЕГА  ЛАЙТ BLACK-OUT </t>
  </si>
  <si>
    <t>ОМЕГА  ЛАЙТ BLACK-OUT</t>
  </si>
  <si>
    <t>зебра АУРА , 300 см</t>
  </si>
  <si>
    <t>СКРИН  ЭКО 3%</t>
  </si>
  <si>
    <t>СКРИН ЭКО 3%</t>
  </si>
  <si>
    <t>UNI 2 ROLLA кассета 2</t>
  </si>
  <si>
    <t>UNI ROLLA кассета 1</t>
  </si>
  <si>
    <t>ОМЕГА  СОФТ</t>
  </si>
  <si>
    <t>ОМЕГА СОФТ</t>
  </si>
  <si>
    <t>МОНТЕ</t>
  </si>
  <si>
    <t>АЛЬФА ЛАЙТ</t>
  </si>
  <si>
    <t>Ф</t>
  </si>
  <si>
    <t>ДА*</t>
  </si>
  <si>
    <t>ВОЗМОЖНА ТОЛЬКО СВАРКА КАРМАНА</t>
  </si>
  <si>
    <t>КИМБЕРЛИ</t>
  </si>
  <si>
    <t>ФЛЁР</t>
  </si>
  <si>
    <t>АМЕЛИ</t>
  </si>
  <si>
    <t>РШ Классика 32</t>
  </si>
  <si>
    <t>РШ Классика 45</t>
  </si>
  <si>
    <r>
      <t xml:space="preserve">UNI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</si>
  <si>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2             ROLLA кассета 2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</si>
  <si>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        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</t>
    </r>
  </si>
  <si>
    <t>UNI  2           ROLLA кассета 2 стальная тр.</t>
  </si>
  <si>
    <t>UNI          ROLLA кассета 1 стальная тр.</t>
  </si>
  <si>
    <t>зебра БЕЛЛА, 300см</t>
  </si>
  <si>
    <t>зебра БЕЛЛА, 300 см</t>
  </si>
  <si>
    <t>Максимальная ширина</t>
  </si>
  <si>
    <t>зебра ВЕГА, 300 см</t>
  </si>
  <si>
    <t>САЛЬМА</t>
  </si>
  <si>
    <t>СОЛЕЙ</t>
  </si>
  <si>
    <t>ВЕНА</t>
  </si>
  <si>
    <t>НУАЖ</t>
  </si>
  <si>
    <t>ДУАН</t>
  </si>
  <si>
    <t>ФЛАЙ</t>
  </si>
  <si>
    <t>ТРЕВИ</t>
  </si>
  <si>
    <t>зебра ШАДИ, 300 см</t>
  </si>
  <si>
    <t>зебра КЛАУД, 300 см</t>
  </si>
  <si>
    <t>зебра ЛОРА, 300 см</t>
  </si>
  <si>
    <t>КРОНА</t>
  </si>
  <si>
    <t>ФРИДЖ</t>
  </si>
  <si>
    <t>ФОГ</t>
  </si>
  <si>
    <t>РИКИ</t>
  </si>
  <si>
    <t>БУКЛЕ DIM-OUT</t>
  </si>
  <si>
    <t>ЛЮМИЯ</t>
  </si>
  <si>
    <t>ФИЕСТА</t>
  </si>
  <si>
    <t>зебра ТОКИО , 300 см</t>
  </si>
  <si>
    <t>зебра ДОРИ , 300 см</t>
  </si>
  <si>
    <t>БУКЛЕ BLACK-OUT</t>
  </si>
  <si>
    <t>АПОЛЛО BLACK-OUT</t>
  </si>
  <si>
    <t>АПОЛЛО BLACK-0UT</t>
  </si>
  <si>
    <t>AMG</t>
  </si>
  <si>
    <t>AMG 35</t>
  </si>
  <si>
    <t>AMG 45</t>
  </si>
  <si>
    <t>AMG 55 для кр-на 45</t>
  </si>
  <si>
    <t>AMG 55 монт.пр</t>
  </si>
  <si>
    <t>AMG 35 кассета</t>
  </si>
  <si>
    <t>AMG 45 кассета</t>
  </si>
  <si>
    <t>AMG 55 кассета</t>
  </si>
  <si>
    <t>AMG 32</t>
  </si>
  <si>
    <t>AMG 32 кассета</t>
  </si>
  <si>
    <t>AMG День-ночь 32</t>
  </si>
  <si>
    <t>AMG День-ночь 45</t>
  </si>
  <si>
    <t>не используется в системах</t>
  </si>
  <si>
    <t>Артикул</t>
  </si>
  <si>
    <t>зебра ЛУКСОР ТРИО , 280 см</t>
  </si>
  <si>
    <t>зебра ЛУКСОР УНO , 280 см</t>
  </si>
  <si>
    <t>СКРИН OTD 0%</t>
  </si>
  <si>
    <t>СКРИН OTD 5%</t>
  </si>
  <si>
    <t xml:space="preserve">СКРИН OTD 0% </t>
  </si>
  <si>
    <t xml:space="preserve">СКРИН OTD 5% </t>
  </si>
  <si>
    <t>29 труба</t>
  </si>
  <si>
    <t>День/Ночь</t>
  </si>
  <si>
    <t>День/ночь</t>
  </si>
  <si>
    <t>43 труба</t>
  </si>
  <si>
    <t>зебра КОМФОРТ,215 см</t>
  </si>
  <si>
    <t>МИСТ</t>
  </si>
  <si>
    <t>MINI RS</t>
  </si>
  <si>
    <t>зебра РИНО , 280 см</t>
  </si>
  <si>
    <t>зебра РОДОС BO , 280 см</t>
  </si>
  <si>
    <t>зебра РОДОС BO , см</t>
  </si>
  <si>
    <t>зебра РОДОС BO, 280 см</t>
  </si>
  <si>
    <t>ШЕЛК II BLACK-OUt</t>
  </si>
  <si>
    <t>ШЁЛК II BLACK-OUT</t>
  </si>
  <si>
    <t>HET</t>
  </si>
  <si>
    <t>зебра ПЛЭЙН BO, 280 см</t>
  </si>
  <si>
    <t>СИНТЕЗ</t>
  </si>
  <si>
    <t>МАРМО</t>
  </si>
  <si>
    <t>КОЛИБРИ</t>
  </si>
  <si>
    <t>ФОЙЛ</t>
  </si>
  <si>
    <t xml:space="preserve">СКРИН OTD ZIP 4% </t>
  </si>
  <si>
    <t xml:space="preserve">СКРИН OTD 3% </t>
  </si>
  <si>
    <t>Максимальные высоты рулонных тканей  (UNI-AMG) ЭП. Версия 2.35</t>
  </si>
  <si>
    <t>Максимальные высоты рулонных тканей (UNI-AMG) ручное управление. Версия 2.40</t>
  </si>
  <si>
    <t xml:space="preserve">КОЛИБРИ </t>
  </si>
  <si>
    <t>Максимальные высоты рулонных тканей (Benthin). Версия 2.31</t>
  </si>
  <si>
    <t xml:space="preserve">Максимальные ширины и высоты тканей зебра (UNI-ROLLA) ЭП. Версия 2.22
</t>
  </si>
  <si>
    <t>зебра САХАРА белый ЛЁН, 210 см</t>
  </si>
  <si>
    <t>Максимальные ширины и высоты тканей зебра (Benthin). Версия 2.19</t>
  </si>
  <si>
    <t>Максимальные ширины и высоты тканей зебра (UNI-MGS) ручное управление. Версия 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</si>
</sst>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  <charset val="204"/>
    </font>
    <font>
      <sz val="10"/>
      <name val="Arial Tur"/>
      <charset val="162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b/>
      <sz val="11.5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20"/>
      <color indexed="8"/>
      <name val="Arial"/>
      <family val="2"/>
      <charset val="204"/>
    </font>
    <font>
      <b/>
      <sz val="11"/>
      <color indexed="10"/>
      <name val="Arial Cyr"/>
      <charset val="204"/>
    </font>
    <font>
      <sz val="11"/>
      <color indexed="8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20"/>
      <color indexed="8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6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63">
    <xf numFmtId="0" fontId="0" fillId="0" borderId="0" xfId="0"/>
    <xf numFmtId="0" fontId="0" fillId="0" borderId="16" xfId="0" applyBorder="1"/>
    <xf numFmtId="0" fontId="0" fillId="0" borderId="14" xfId="0" applyBorder="1"/>
    <xf numFmtId="0" fontId="2" fillId="0" borderId="16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 wrapText="1"/>
    </xf>
    <xf numFmtId="0" fontId="2" fillId="0" borderId="14" xfId="1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2" fillId="3" borderId="14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 wrapText="1"/>
    </xf>
    <xf numFmtId="0" fontId="2" fillId="3" borderId="14" xfId="2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 wrapText="1"/>
    </xf>
    <xf numFmtId="0" fontId="0" fillId="3" borderId="14" xfId="0" applyFill="1" applyBorder="1" applyAlignment="1">
      <alignment vertical="center"/>
    </xf>
    <xf numFmtId="0" fontId="0" fillId="3" borderId="14" xfId="0" applyFill="1" applyBorder="1" applyAlignment="1">
      <alignment wrapText="1"/>
    </xf>
    <xf numFmtId="0" fontId="0" fillId="3" borderId="14" xfId="0" applyFill="1" applyBorder="1" applyAlignment="1">
      <alignment horizontal="right" vertical="center"/>
    </xf>
    <xf numFmtId="0" fontId="5" fillId="3" borderId="14" xfId="2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0" fillId="3" borderId="15" xfId="0" applyFill="1" applyBorder="1"/>
    <xf numFmtId="0" fontId="2" fillId="3" borderId="15" xfId="1" applyFont="1" applyFill="1" applyBorder="1" applyAlignment="1">
      <alignment horizontal="center" vertical="center"/>
    </xf>
    <xf numFmtId="0" fontId="9" fillId="0" borderId="22" xfId="0" applyFont="1" applyBorder="1"/>
    <xf numFmtId="0" fontId="0" fillId="0" borderId="14" xfId="0" applyFill="1" applyBorder="1" applyAlignment="1">
      <alignment wrapText="1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0" xfId="0" applyNumberFormat="1" applyFill="1" applyBorder="1" applyAlignment="1" applyProtection="1">
      <alignment horizontal="center" vertical="center"/>
      <protection hidden="1"/>
    </xf>
    <xf numFmtId="2" fontId="0" fillId="2" borderId="8" xfId="0" applyNumberFormat="1" applyFill="1" applyBorder="1" applyAlignment="1" applyProtection="1">
      <alignment horizontal="center" vertical="center"/>
      <protection hidden="1"/>
    </xf>
    <xf numFmtId="2" fontId="0" fillId="0" borderId="8" xfId="0" applyNumberFormat="1" applyFill="1" applyBorder="1" applyAlignment="1" applyProtection="1">
      <alignment horizontal="center" vertical="center"/>
      <protection hidden="1"/>
    </xf>
    <xf numFmtId="2" fontId="0" fillId="0" borderId="11" xfId="0" applyNumberFormat="1" applyFill="1" applyBorder="1" applyAlignment="1" applyProtection="1">
      <alignment horizontal="center" vertical="center"/>
      <protection hidden="1"/>
    </xf>
    <xf numFmtId="2" fontId="0" fillId="2" borderId="9" xfId="0" applyNumberFormat="1" applyFill="1" applyBorder="1" applyAlignment="1" applyProtection="1">
      <alignment horizontal="center" vertical="center"/>
      <protection hidden="1"/>
    </xf>
    <xf numFmtId="2" fontId="0" fillId="2" borderId="11" xfId="0" applyNumberFormat="1" applyFill="1" applyBorder="1" applyAlignment="1" applyProtection="1">
      <alignment horizontal="center" vertical="center"/>
      <protection hidden="1"/>
    </xf>
    <xf numFmtId="2" fontId="0" fillId="0" borderId="9" xfId="0" applyNumberFormat="1" applyFill="1" applyBorder="1" applyAlignment="1" applyProtection="1">
      <alignment horizontal="center" vertical="center"/>
      <protection hidden="1"/>
    </xf>
    <xf numFmtId="2" fontId="0" fillId="2" borderId="24" xfId="0" applyNumberFormat="1" applyFill="1" applyBorder="1" applyAlignment="1" applyProtection="1">
      <alignment horizontal="center" vertical="center"/>
      <protection hidden="1"/>
    </xf>
    <xf numFmtId="2" fontId="0" fillId="0" borderId="24" xfId="0" applyNumberFormat="1" applyFill="1" applyBorder="1" applyAlignment="1" applyProtection="1">
      <alignment horizontal="center" vertical="center"/>
      <protection hidden="1"/>
    </xf>
    <xf numFmtId="2" fontId="0" fillId="2" borderId="4" xfId="0" applyNumberFormat="1" applyFill="1" applyBorder="1" applyAlignment="1" applyProtection="1">
      <alignment horizontal="center" vertical="center"/>
      <protection hidden="1"/>
    </xf>
    <xf numFmtId="2" fontId="0" fillId="0" borderId="3" xfId="0" applyNumberFormat="1" applyFill="1" applyBorder="1" applyAlignment="1" applyProtection="1">
      <alignment horizontal="center" vertical="center"/>
      <protection hidden="1"/>
    </xf>
    <xf numFmtId="2" fontId="0" fillId="2" borderId="1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2" fontId="0" fillId="0" borderId="2" xfId="0" applyNumberFormat="1" applyFill="1" applyBorder="1" applyAlignment="1" applyProtection="1">
      <alignment horizontal="center" vertical="center"/>
      <protection hidden="1"/>
    </xf>
    <xf numFmtId="2" fontId="0" fillId="2" borderId="26" xfId="0" applyNumberFormat="1" applyFill="1" applyBorder="1" applyAlignment="1" applyProtection="1">
      <alignment horizontal="center" vertical="center"/>
      <protection hidden="1"/>
    </xf>
    <xf numFmtId="2" fontId="0" fillId="0" borderId="26" xfId="0" applyNumberFormat="1" applyFill="1" applyBorder="1" applyAlignment="1" applyProtection="1">
      <alignment horizontal="center" vertical="center"/>
      <protection hidden="1"/>
    </xf>
    <xf numFmtId="2" fontId="0" fillId="3" borderId="3" xfId="0" applyNumberFormat="1" applyFill="1" applyBorder="1" applyAlignment="1" applyProtection="1">
      <alignment horizontal="center" vertical="center"/>
      <protection hidden="1"/>
    </xf>
    <xf numFmtId="2" fontId="0" fillId="3" borderId="5" xfId="0" applyNumberFormat="1" applyFill="1" applyBorder="1" applyAlignment="1" applyProtection="1">
      <alignment horizontal="center" vertical="center"/>
      <protection hidden="1"/>
    </xf>
    <xf numFmtId="2" fontId="0" fillId="2" borderId="6" xfId="0" applyNumberFormat="1" applyFill="1" applyBorder="1" applyAlignment="1" applyProtection="1">
      <alignment horizontal="center" vertical="center"/>
      <protection hidden="1"/>
    </xf>
    <xf numFmtId="2" fontId="0" fillId="0" borderId="6" xfId="0" applyNumberFormat="1" applyFill="1" applyBorder="1" applyAlignment="1" applyProtection="1">
      <alignment horizontal="center" vertical="center"/>
      <protection hidden="1"/>
    </xf>
    <xf numFmtId="2" fontId="0" fillId="0" borderId="7" xfId="0" applyNumberFormat="1" applyFill="1" applyBorder="1" applyAlignment="1" applyProtection="1">
      <alignment horizontal="center" vertical="center"/>
      <protection hidden="1"/>
    </xf>
    <xf numFmtId="2" fontId="0" fillId="2" borderId="12" xfId="0" applyNumberFormat="1" applyFill="1" applyBorder="1" applyAlignment="1" applyProtection="1">
      <alignment horizontal="center" vertical="center"/>
      <protection hidden="1"/>
    </xf>
    <xf numFmtId="2" fontId="0" fillId="2" borderId="7" xfId="0" applyNumberFormat="1" applyFill="1" applyBorder="1" applyAlignment="1" applyProtection="1">
      <alignment horizontal="center" vertical="center"/>
      <protection hidden="1"/>
    </xf>
    <xf numFmtId="2" fontId="0" fillId="0" borderId="12" xfId="0" applyNumberFormat="1" applyFill="1" applyBorder="1" applyAlignment="1" applyProtection="1">
      <alignment horizontal="center" vertical="center"/>
      <protection hidden="1"/>
    </xf>
    <xf numFmtId="2" fontId="0" fillId="0" borderId="5" xfId="0" applyNumberFormat="1" applyFill="1" applyBorder="1" applyAlignment="1" applyProtection="1">
      <alignment horizontal="center" vertical="center"/>
      <protection hidden="1"/>
    </xf>
    <xf numFmtId="2" fontId="0" fillId="2" borderId="25" xfId="0" applyNumberFormat="1" applyFill="1" applyBorder="1" applyAlignment="1" applyProtection="1">
      <alignment horizontal="center" vertical="center"/>
      <protection hidden="1"/>
    </xf>
    <xf numFmtId="2" fontId="0" fillId="0" borderId="25" xfId="0" applyNumberFormat="1" applyFill="1" applyBorder="1" applyAlignment="1" applyProtection="1">
      <alignment horizontal="center" vertical="center"/>
      <protection hidden="1"/>
    </xf>
    <xf numFmtId="0" fontId="0" fillId="0" borderId="13" xfId="0" applyBorder="1"/>
    <xf numFmtId="164" fontId="0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/>
    </xf>
    <xf numFmtId="164" fontId="13" fillId="3" borderId="38" xfId="1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164" fontId="0" fillId="0" borderId="38" xfId="1" applyNumberFormat="1" applyFont="1" applyFill="1" applyBorder="1" applyAlignment="1">
      <alignment horizontal="center" vertical="center" wrapText="1"/>
    </xf>
    <xf numFmtId="164" fontId="13" fillId="0" borderId="38" xfId="2" applyNumberFormat="1" applyFont="1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164" fontId="0" fillId="0" borderId="38" xfId="0" applyNumberFormat="1" applyFont="1" applyBorder="1" applyAlignment="1">
      <alignment horizontal="center"/>
    </xf>
    <xf numFmtId="164" fontId="0" fillId="3" borderId="38" xfId="0" applyNumberFormat="1" applyFont="1" applyFill="1" applyBorder="1" applyAlignment="1">
      <alignment horizontal="center"/>
    </xf>
    <xf numFmtId="164" fontId="0" fillId="0" borderId="39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0" xfId="0" applyNumberFormat="1" applyFill="1" applyBorder="1" applyAlignment="1" applyProtection="1">
      <alignment horizontal="center" vertical="center"/>
      <protection hidden="1"/>
    </xf>
    <xf numFmtId="2" fontId="0" fillId="3" borderId="8" xfId="0" applyNumberFormat="1" applyFill="1" applyBorder="1" applyAlignment="1" applyProtection="1">
      <alignment horizontal="center" vertical="center"/>
      <protection hidden="1"/>
    </xf>
    <xf numFmtId="2" fontId="0" fillId="3" borderId="32" xfId="0" applyNumberFormat="1" applyFill="1" applyBorder="1" applyAlignment="1" applyProtection="1">
      <alignment horizontal="center" vertical="center"/>
      <protection hidden="1"/>
    </xf>
    <xf numFmtId="2" fontId="0" fillId="3" borderId="10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 vertical="center"/>
      <protection hidden="1"/>
    </xf>
    <xf numFmtId="2" fontId="0" fillId="3" borderId="33" xfId="0" applyNumberFormat="1" applyFill="1" applyBorder="1" applyAlignment="1" applyProtection="1">
      <alignment horizontal="center" vertical="center"/>
      <protection hidden="1"/>
    </xf>
    <xf numFmtId="2" fontId="0" fillId="2" borderId="5" xfId="0" applyNumberFormat="1" applyFill="1" applyBorder="1" applyAlignment="1" applyProtection="1">
      <alignment horizontal="center" vertical="center"/>
      <protection hidden="1"/>
    </xf>
    <xf numFmtId="2" fontId="0" fillId="3" borderId="6" xfId="0" applyNumberFormat="1" applyFill="1" applyBorder="1" applyAlignment="1" applyProtection="1">
      <alignment horizontal="center" vertical="center"/>
      <protection hidden="1"/>
    </xf>
    <xf numFmtId="2" fontId="0" fillId="3" borderId="34" xfId="0" applyNumberForma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0" fillId="0" borderId="41" xfId="0" applyBorder="1"/>
    <xf numFmtId="0" fontId="10" fillId="0" borderId="0" xfId="0" applyFont="1" applyBorder="1"/>
    <xf numFmtId="0" fontId="10" fillId="0" borderId="42" xfId="0" applyFont="1" applyBorder="1"/>
    <xf numFmtId="0" fontId="10" fillId="3" borderId="0" xfId="0" applyFont="1" applyFill="1" applyBorder="1"/>
    <xf numFmtId="0" fontId="0" fillId="0" borderId="45" xfId="0" applyBorder="1"/>
    <xf numFmtId="0" fontId="0" fillId="0" borderId="46" xfId="0" applyBorder="1"/>
    <xf numFmtId="0" fontId="0" fillId="0" borderId="14" xfId="0" applyFill="1" applyBorder="1"/>
    <xf numFmtId="0" fontId="0" fillId="0" borderId="46" xfId="0" applyFill="1" applyBorder="1"/>
    <xf numFmtId="2" fontId="0" fillId="0" borderId="14" xfId="0" applyNumberFormat="1" applyFill="1" applyBorder="1" applyAlignment="1">
      <alignment horizontal="center" vertical="center"/>
    </xf>
    <xf numFmtId="0" fontId="0" fillId="0" borderId="46" xfId="0" applyFill="1" applyBorder="1" applyProtection="1">
      <protection locked="0"/>
    </xf>
    <xf numFmtId="0" fontId="0" fillId="3" borderId="46" xfId="0" applyFill="1" applyBorder="1"/>
    <xf numFmtId="0" fontId="0" fillId="0" borderId="46" xfId="0" applyFill="1" applyBorder="1" applyAlignment="1">
      <alignment vertical="center"/>
    </xf>
    <xf numFmtId="0" fontId="0" fillId="0" borderId="46" xfId="0" applyFill="1" applyBorder="1" applyAlignment="1">
      <alignment vertical="center" wrapText="1"/>
    </xf>
    <xf numFmtId="0" fontId="0" fillId="0" borderId="46" xfId="0" applyBorder="1" applyAlignment="1">
      <alignment horizontal="right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0" fillId="0" borderId="15" xfId="0" applyFill="1" applyBorder="1"/>
    <xf numFmtId="0" fontId="2" fillId="0" borderId="15" xfId="1" applyFont="1" applyFill="1" applyBorder="1" applyAlignment="1">
      <alignment horizontal="center" vertical="center"/>
    </xf>
    <xf numFmtId="0" fontId="0" fillId="0" borderId="44" xfId="0" applyFill="1" applyBorder="1"/>
    <xf numFmtId="2" fontId="0" fillId="0" borderId="15" xfId="0" applyNumberForma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0" fillId="0" borderId="43" xfId="0" applyBorder="1" applyAlignment="1"/>
    <xf numFmtId="164" fontId="0" fillId="0" borderId="13" xfId="0" applyNumberFormat="1" applyBorder="1" applyAlignment="1">
      <alignment horizontal="center" vertical="center"/>
    </xf>
    <xf numFmtId="0" fontId="0" fillId="0" borderId="46" xfId="0" applyBorder="1" applyAlignment="1"/>
    <xf numFmtId="164" fontId="0" fillId="0" borderId="14" xfId="0" applyNumberFormat="1" applyBorder="1" applyAlignment="1">
      <alignment horizontal="center" vertical="center"/>
    </xf>
    <xf numFmtId="0" fontId="0" fillId="3" borderId="46" xfId="0" applyFill="1" applyBorder="1" applyAlignment="1"/>
    <xf numFmtId="164" fontId="0" fillId="3" borderId="14" xfId="0" applyNumberFormat="1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4" xfId="0" applyBorder="1" applyAlignment="1"/>
    <xf numFmtId="164" fontId="0" fillId="0" borderId="15" xfId="0" applyNumberFormat="1" applyBorder="1" applyAlignment="1">
      <alignment horizontal="center" vertical="center"/>
    </xf>
    <xf numFmtId="0" fontId="0" fillId="0" borderId="0" xfId="0" applyFill="1" applyBorder="1" applyAlignment="1"/>
    <xf numFmtId="0" fontId="12" fillId="0" borderId="5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4" fillId="0" borderId="41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8" fillId="0" borderId="4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2" fontId="0" fillId="0" borderId="11" xfId="0" applyNumberFormat="1" applyBorder="1" applyAlignment="1" applyProtection="1">
      <alignment horizontal="center" vertical="center"/>
      <protection hidden="1"/>
    </xf>
    <xf numFmtId="2" fontId="0" fillId="3" borderId="16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Border="1" applyAlignment="1" applyProtection="1">
      <alignment horizontal="center" vertical="center"/>
      <protection hidden="1"/>
    </xf>
    <xf numFmtId="2" fontId="0" fillId="3" borderId="14" xfId="0" applyNumberFormat="1" applyFill="1" applyBorder="1" applyAlignment="1" applyProtection="1">
      <alignment horizontal="center" vertical="center"/>
      <protection hidden="1"/>
    </xf>
    <xf numFmtId="2" fontId="0" fillId="0" borderId="14" xfId="0" applyNumberFormat="1" applyFill="1" applyBorder="1" applyAlignment="1" applyProtection="1">
      <alignment horizontal="center" vertical="center"/>
      <protection hidden="1"/>
    </xf>
    <xf numFmtId="2" fontId="0" fillId="3" borderId="4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 wrapText="1"/>
      <protection hidden="1"/>
    </xf>
    <xf numFmtId="2" fontId="0" fillId="3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1" xfId="0" applyNumberFormat="1" applyFill="1" applyBorder="1" applyAlignment="1" applyProtection="1">
      <alignment horizontal="center" vertical="center" wrapText="1"/>
      <protection hidden="1"/>
    </xf>
    <xf numFmtId="2" fontId="0" fillId="0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3" xfId="0" applyNumberFormat="1" applyFill="1" applyBorder="1" applyAlignment="1" applyProtection="1">
      <alignment horizontal="center" vertical="center" wrapText="1"/>
      <protection hidden="1"/>
    </xf>
    <xf numFmtId="2" fontId="0" fillId="0" borderId="14" xfId="0" applyNumberFormat="1" applyFill="1" applyBorder="1" applyAlignment="1" applyProtection="1">
      <alignment horizontal="center" vertical="center" wrapText="1"/>
      <protection hidden="1"/>
    </xf>
    <xf numFmtId="2" fontId="0" fillId="0" borderId="15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Protection="1">
      <protection hidden="1"/>
    </xf>
    <xf numFmtId="2" fontId="0" fillId="2" borderId="1" xfId="0" applyNumberFormat="1" applyFill="1" applyBorder="1" applyProtection="1">
      <protection hidden="1"/>
    </xf>
    <xf numFmtId="2" fontId="0" fillId="3" borderId="1" xfId="0" applyNumberFormat="1" applyFill="1" applyBorder="1" applyProtection="1">
      <protection hidden="1"/>
    </xf>
    <xf numFmtId="2" fontId="0" fillId="0" borderId="4" xfId="0" applyNumberFormat="1" applyBorder="1" applyProtection="1">
      <protection hidden="1"/>
    </xf>
    <xf numFmtId="2" fontId="0" fillId="0" borderId="1" xfId="0" applyNumberFormat="1" applyFill="1" applyBorder="1" applyProtection="1">
      <protection hidden="1"/>
    </xf>
    <xf numFmtId="2" fontId="0" fillId="0" borderId="4" xfId="0" applyNumberFormat="1" applyFill="1" applyBorder="1" applyProtection="1">
      <protection hidden="1"/>
    </xf>
    <xf numFmtId="2" fontId="0" fillId="3" borderId="4" xfId="0" applyNumberFormat="1" applyFill="1" applyBorder="1" applyProtection="1">
      <protection hidden="1"/>
    </xf>
    <xf numFmtId="2" fontId="0" fillId="2" borderId="1" xfId="0" applyNumberFormat="1" applyFill="1" applyBorder="1" applyAlignment="1" applyProtection="1">
      <alignment horizontal="right" vertical="center"/>
      <protection hidden="1"/>
    </xf>
    <xf numFmtId="2" fontId="0" fillId="3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Border="1" applyAlignment="1" applyProtection="1">
      <alignment horizontal="right" vertical="center"/>
      <protection hidden="1"/>
    </xf>
    <xf numFmtId="2" fontId="0" fillId="0" borderId="4" xfId="0" applyNumberFormat="1" applyFill="1" applyBorder="1" applyAlignment="1" applyProtection="1">
      <alignment horizontal="right" vertical="center"/>
      <protection hidden="1"/>
    </xf>
    <xf numFmtId="2" fontId="0" fillId="2" borderId="6" xfId="0" applyNumberFormat="1" applyFill="1" applyBorder="1" applyProtection="1">
      <protection hidden="1"/>
    </xf>
    <xf numFmtId="2" fontId="0" fillId="3" borderId="6" xfId="0" applyNumberFormat="1" applyFill="1" applyBorder="1" applyProtection="1">
      <protection hidden="1"/>
    </xf>
    <xf numFmtId="2" fontId="0" fillId="0" borderId="6" xfId="0" applyNumberFormat="1" applyFill="1" applyBorder="1" applyProtection="1">
      <protection hidden="1"/>
    </xf>
    <xf numFmtId="2" fontId="0" fillId="0" borderId="7" xfId="0" applyNumberFormat="1" applyFill="1" applyBorder="1" applyProtection="1">
      <protection hidden="1"/>
    </xf>
    <xf numFmtId="2" fontId="0" fillId="3" borderId="13" xfId="0" applyNumberFormat="1" applyFill="1" applyBorder="1" applyAlignment="1" applyProtection="1">
      <alignment horizontal="center" vertical="center"/>
      <protection hidden="1"/>
    </xf>
    <xf numFmtId="2" fontId="0" fillId="2" borderId="13" xfId="0" applyNumberFormat="1" applyFill="1" applyBorder="1" applyAlignment="1" applyProtection="1">
      <alignment horizontal="center" vertical="center"/>
      <protection hidden="1"/>
    </xf>
    <xf numFmtId="2" fontId="0" fillId="2" borderId="14" xfId="0" applyNumberFormat="1" applyFill="1" applyBorder="1" applyAlignment="1" applyProtection="1">
      <alignment horizontal="center" vertical="center"/>
      <protection hidden="1"/>
    </xf>
    <xf numFmtId="2" fontId="0" fillId="2" borderId="15" xfId="0" applyNumberFormat="1" applyFill="1" applyBorder="1" applyAlignment="1" applyProtection="1">
      <alignment horizontal="center" vertical="center"/>
      <protection hidden="1"/>
    </xf>
    <xf numFmtId="2" fontId="0" fillId="3" borderId="15" xfId="0" applyNumberFormat="1" applyFill="1" applyBorder="1" applyAlignment="1" applyProtection="1">
      <alignment horizontal="center" vertical="center"/>
      <protection hidden="1"/>
    </xf>
    <xf numFmtId="0" fontId="0" fillId="0" borderId="43" xfId="0" applyBorder="1" applyAlignment="1">
      <alignment horizontal="center"/>
    </xf>
    <xf numFmtId="0" fontId="0" fillId="0" borderId="46" xfId="0" applyBorder="1" applyAlignment="1">
      <alignment horizontal="center"/>
    </xf>
    <xf numFmtId="2" fontId="0" fillId="0" borderId="46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2" fontId="0" fillId="0" borderId="13" xfId="0" applyNumberFormat="1" applyFill="1" applyBorder="1" applyAlignment="1">
      <alignment horizontal="center" vertical="center"/>
    </xf>
    <xf numFmtId="2" fontId="0" fillId="2" borderId="27" xfId="0" applyNumberFormat="1" applyFill="1" applyBorder="1" applyProtection="1">
      <protection hidden="1"/>
    </xf>
    <xf numFmtId="2" fontId="0" fillId="3" borderId="27" xfId="0" applyNumberFormat="1" applyFill="1" applyBorder="1" applyProtection="1">
      <protection hidden="1"/>
    </xf>
    <xf numFmtId="2" fontId="0" fillId="0" borderId="27" xfId="0" applyNumberFormat="1" applyBorder="1" applyProtection="1">
      <protection hidden="1"/>
    </xf>
    <xf numFmtId="2" fontId="0" fillId="0" borderId="29" xfId="0" applyNumberFormat="1" applyBorder="1" applyProtection="1">
      <protection hidden="1"/>
    </xf>
    <xf numFmtId="2" fontId="0" fillId="0" borderId="6" xfId="0" applyNumberFormat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58" xfId="0" applyBorder="1"/>
    <xf numFmtId="0" fontId="0" fillId="0" borderId="33" xfId="0" applyBorder="1"/>
    <xf numFmtId="0" fontId="0" fillId="0" borderId="33" xfId="0" applyFill="1" applyBorder="1"/>
    <xf numFmtId="0" fontId="0" fillId="3" borderId="33" xfId="0" applyFill="1" applyBorder="1"/>
    <xf numFmtId="0" fontId="0" fillId="0" borderId="33" xfId="0" applyFill="1" applyBorder="1" applyAlignment="1">
      <alignment vertical="center"/>
    </xf>
    <xf numFmtId="0" fontId="0" fillId="0" borderId="34" xfId="0" applyFill="1" applyBorder="1"/>
    <xf numFmtId="2" fontId="0" fillId="2" borderId="51" xfId="0" applyNumberFormat="1" applyFill="1" applyBorder="1" applyProtection="1">
      <protection hidden="1"/>
    </xf>
    <xf numFmtId="2" fontId="0" fillId="2" borderId="2" xfId="0" applyNumberFormat="1" applyFill="1" applyBorder="1" applyProtection="1">
      <protection hidden="1"/>
    </xf>
    <xf numFmtId="2" fontId="0" fillId="2" borderId="2" xfId="0" applyNumberFormat="1" applyFill="1" applyBorder="1" applyAlignment="1" applyProtection="1">
      <alignment horizontal="right" vertical="center"/>
      <protection hidden="1"/>
    </xf>
    <xf numFmtId="2" fontId="0" fillId="2" borderId="12" xfId="0" applyNumberFormat="1" applyFill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46" xfId="0" applyNumberFormat="1" applyFill="1" applyBorder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7" fillId="0" borderId="0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32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 wrapText="1"/>
      <protection hidden="1"/>
    </xf>
    <xf numFmtId="2" fontId="0" fillId="2" borderId="34" xfId="0" applyNumberFormat="1" applyFill="1" applyBorder="1" applyAlignment="1" applyProtection="1">
      <alignment horizontal="center" vertical="center"/>
      <protection hidden="1"/>
    </xf>
    <xf numFmtId="0" fontId="0" fillId="0" borderId="5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3" borderId="46" xfId="0" applyFill="1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43" xfId="0" applyBorder="1"/>
    <xf numFmtId="0" fontId="0" fillId="0" borderId="46" xfId="0" applyBorder="1" applyAlignment="1">
      <alignment wrapText="1"/>
    </xf>
    <xf numFmtId="0" fontId="0" fillId="0" borderId="44" xfId="0" applyBorder="1"/>
    <xf numFmtId="0" fontId="0" fillId="0" borderId="14" xfId="0" applyFont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2" fontId="0" fillId="2" borderId="1" xfId="0" applyNumberFormat="1" applyFill="1" applyBorder="1" applyAlignment="1" applyProtection="1">
      <alignment horizontal="center"/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22" xfId="0" applyFill="1" applyBorder="1"/>
    <xf numFmtId="0" fontId="0" fillId="3" borderId="22" xfId="0" applyFill="1" applyBorder="1"/>
    <xf numFmtId="0" fontId="0" fillId="0" borderId="14" xfId="0" applyFill="1" applyBorder="1" applyAlignment="1">
      <alignment vertical="center" wrapText="1"/>
    </xf>
    <xf numFmtId="0" fontId="17" fillId="0" borderId="0" xfId="0" applyFont="1" applyAlignment="1">
      <alignment horizontal="center"/>
    </xf>
    <xf numFmtId="0" fontId="0" fillId="0" borderId="23" xfId="0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22" xfId="0" applyBorder="1"/>
    <xf numFmtId="2" fontId="0" fillId="0" borderId="33" xfId="0" applyNumberFormat="1" applyFill="1" applyBorder="1" applyAlignment="1" applyProtection="1">
      <alignment horizontal="center" vertical="center"/>
      <protection hidden="1"/>
    </xf>
    <xf numFmtId="2" fontId="0" fillId="0" borderId="33" xfId="0" applyNumberFormat="1" applyFill="1" applyBorder="1" applyAlignment="1" applyProtection="1">
      <alignment horizontal="center" vertical="center" wrapText="1"/>
      <protection hidden="1"/>
    </xf>
    <xf numFmtId="2" fontId="0" fillId="0" borderId="34" xfId="0" applyNumberFormat="1" applyFill="1" applyBorder="1" applyAlignment="1" applyProtection="1">
      <alignment horizontal="center" vertical="center"/>
      <protection hidden="1"/>
    </xf>
    <xf numFmtId="2" fontId="0" fillId="0" borderId="32" xfId="0" applyNumberFormat="1" applyFill="1" applyBorder="1" applyAlignment="1" applyProtection="1">
      <alignment horizontal="center" vertical="center"/>
      <protection hidden="1"/>
    </xf>
    <xf numFmtId="2" fontId="0" fillId="0" borderId="13" xfId="0" applyNumberFormat="1" applyFill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5" borderId="14" xfId="0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0" fillId="0" borderId="29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wrapText="1"/>
    </xf>
    <xf numFmtId="0" fontId="17" fillId="0" borderId="0" xfId="0" applyFont="1" applyBorder="1" applyAlignment="1">
      <alignment horizontal="center" vertical="center"/>
    </xf>
    <xf numFmtId="2" fontId="0" fillId="2" borderId="46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6" fillId="0" borderId="3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22" fillId="0" borderId="52" xfId="0" applyFont="1" applyFill="1" applyBorder="1" applyAlignment="1">
      <alignment horizontal="center" vertical="center" wrapText="1"/>
    </xf>
    <xf numFmtId="0" fontId="22" fillId="0" borderId="53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/>
    </xf>
    <xf numFmtId="0" fontId="12" fillId="0" borderId="37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</cellXfs>
  <cellStyles count="3">
    <cellStyle name="Normal 3" xfId="2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143"/>
  <sheetViews>
    <sheetView zoomScale="93" zoomScaleNormal="93" workbookViewId="0">
      <pane ySplit="10" topLeftCell="A71" activePane="bottomLeft" state="frozen"/>
      <selection activeCell="N20" sqref="N20"/>
      <selection pane="bottomLeft" activeCell="E1" sqref="E1:E1048576"/>
    </sheetView>
  </sheetViews>
  <sheetFormatPr defaultRowHeight="15" x14ac:dyDescent="0.25"/>
  <cols>
    <col min="2" max="2" width="43.7109375" customWidth="1"/>
    <col min="3" max="3" width="7.42578125" customWidth="1"/>
    <col min="4" max="4" width="9" hidden="1" customWidth="1"/>
    <col min="5" max="5" width="9.140625" customWidth="1"/>
    <col min="6" max="6" width="10.5703125" customWidth="1"/>
    <col min="7" max="8" width="10.42578125" customWidth="1"/>
    <col min="9" max="9" width="10.85546875" customWidth="1"/>
    <col min="13" max="13" width="10.5703125" customWidth="1"/>
    <col min="17" max="17" width="9.140625" customWidth="1"/>
    <col min="18" max="18" width="10" customWidth="1"/>
    <col min="21" max="21" width="9.5703125" customWidth="1"/>
    <col min="23" max="24" width="9.140625" customWidth="1"/>
    <col min="25" max="25" width="10.140625" customWidth="1"/>
    <col min="26" max="27" width="10" customWidth="1"/>
    <col min="29" max="29" width="9.85546875" customWidth="1"/>
    <col min="31" max="31" width="9.140625" customWidth="1"/>
    <col min="32" max="32" width="9.85546875" customWidth="1"/>
    <col min="34" max="34" width="9.85546875" customWidth="1"/>
  </cols>
  <sheetData>
    <row r="1" spans="1:34" ht="15" hidden="1" customHeight="1" x14ac:dyDescent="0.25">
      <c r="C1" t="s">
        <v>214</v>
      </c>
      <c r="F1" s="179" t="s">
        <v>216</v>
      </c>
      <c r="G1" s="179" t="s">
        <v>217</v>
      </c>
      <c r="H1" s="179" t="s">
        <v>218</v>
      </c>
      <c r="I1" s="179"/>
      <c r="J1" s="179"/>
      <c r="K1" s="179"/>
      <c r="L1" s="179"/>
      <c r="M1" s="179"/>
      <c r="N1" s="179"/>
      <c r="O1" s="179"/>
      <c r="P1" s="179"/>
      <c r="Q1" s="179" t="s">
        <v>219</v>
      </c>
      <c r="R1" s="179"/>
      <c r="S1" s="179"/>
      <c r="T1" s="179" t="s">
        <v>220</v>
      </c>
      <c r="U1" s="179"/>
      <c r="V1" s="179"/>
      <c r="W1" s="179" t="s">
        <v>221</v>
      </c>
      <c r="X1" s="179" t="s">
        <v>222</v>
      </c>
      <c r="Y1" s="179"/>
      <c r="Z1" s="179"/>
      <c r="AA1" s="179"/>
      <c r="AB1" s="179"/>
      <c r="AC1" s="179"/>
      <c r="AD1" s="179"/>
      <c r="AE1" s="179" t="s">
        <v>223</v>
      </c>
      <c r="AF1" s="179"/>
      <c r="AG1" s="179"/>
      <c r="AH1" s="179"/>
    </row>
    <row r="2" spans="1:34" hidden="1" x14ac:dyDescent="0.25">
      <c r="C2" t="s">
        <v>215</v>
      </c>
      <c r="F2" s="179">
        <v>65</v>
      </c>
      <c r="G2" s="179">
        <v>70</v>
      </c>
      <c r="H2" s="179">
        <v>103</v>
      </c>
      <c r="I2" s="179"/>
      <c r="J2" s="179"/>
      <c r="K2" s="179"/>
      <c r="L2" s="179"/>
      <c r="M2" s="179"/>
      <c r="N2" s="179"/>
      <c r="O2" s="179"/>
      <c r="P2" s="179"/>
      <c r="Q2" s="179">
        <v>54</v>
      </c>
      <c r="R2" s="179"/>
      <c r="S2" s="179"/>
      <c r="T2" s="180">
        <v>79</v>
      </c>
      <c r="U2" s="179"/>
      <c r="V2" s="179"/>
      <c r="W2" s="179">
        <v>88</v>
      </c>
      <c r="X2" s="179">
        <v>104</v>
      </c>
      <c r="Y2" s="179"/>
      <c r="Z2" s="179"/>
      <c r="AA2" s="179"/>
      <c r="AB2" s="179"/>
      <c r="AC2" s="179"/>
      <c r="AD2" s="179"/>
      <c r="AE2" s="179">
        <v>86</v>
      </c>
      <c r="AF2" s="179"/>
      <c r="AG2" s="179"/>
      <c r="AH2" s="179"/>
    </row>
    <row r="3" spans="1:34" ht="26.25" x14ac:dyDescent="0.4">
      <c r="C3" s="269" t="s">
        <v>320</v>
      </c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</row>
    <row r="4" spans="1:34" ht="16.5" customHeight="1" x14ac:dyDescent="0.4">
      <c r="C4" s="201"/>
      <c r="D4" s="201"/>
      <c r="E4" s="206" t="s">
        <v>238</v>
      </c>
      <c r="F4" s="266" t="s">
        <v>239</v>
      </c>
      <c r="G4" s="266"/>
      <c r="H4" s="266"/>
      <c r="I4" s="266"/>
      <c r="J4" s="266"/>
      <c r="K4" s="266"/>
      <c r="L4" s="201"/>
      <c r="M4" s="243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</row>
    <row r="5" spans="1:34" ht="16.5" thickBot="1" x14ac:dyDescent="0.3">
      <c r="E5" s="226"/>
      <c r="F5" s="266"/>
      <c r="G5" s="266"/>
      <c r="H5" s="266"/>
      <c r="I5" s="266"/>
      <c r="J5" s="266"/>
      <c r="K5" s="266"/>
    </row>
    <row r="6" spans="1:34" hidden="1" x14ac:dyDescent="0.25">
      <c r="C6">
        <v>6</v>
      </c>
      <c r="D6">
        <v>29</v>
      </c>
      <c r="N6">
        <v>44</v>
      </c>
      <c r="O6">
        <v>43</v>
      </c>
      <c r="S6">
        <v>43</v>
      </c>
      <c r="T6">
        <v>43</v>
      </c>
      <c r="U6">
        <v>44</v>
      </c>
      <c r="V6">
        <v>52</v>
      </c>
      <c r="W6">
        <v>52</v>
      </c>
      <c r="X6">
        <v>65</v>
      </c>
      <c r="Y6">
        <v>52</v>
      </c>
      <c r="Z6">
        <v>65</v>
      </c>
      <c r="AC6">
        <v>75</v>
      </c>
      <c r="AD6">
        <v>75</v>
      </c>
      <c r="AH6">
        <v>75</v>
      </c>
    </row>
    <row r="7" spans="1:34" ht="15.75" hidden="1" thickBot="1" x14ac:dyDescent="0.3">
      <c r="F7">
        <v>65</v>
      </c>
      <c r="H7">
        <v>103</v>
      </c>
      <c r="I7">
        <v>55</v>
      </c>
      <c r="N7">
        <v>70</v>
      </c>
      <c r="Q7">
        <v>54</v>
      </c>
      <c r="S7">
        <v>88</v>
      </c>
      <c r="T7">
        <v>72</v>
      </c>
      <c r="U7">
        <v>72</v>
      </c>
      <c r="V7">
        <v>72</v>
      </c>
      <c r="W7">
        <v>104</v>
      </c>
      <c r="X7">
        <v>86</v>
      </c>
      <c r="Y7">
        <v>104</v>
      </c>
      <c r="Z7">
        <v>86</v>
      </c>
      <c r="AC7">
        <v>88</v>
      </c>
      <c r="AD7">
        <v>104</v>
      </c>
      <c r="AH7">
        <v>86</v>
      </c>
    </row>
    <row r="8" spans="1:34" ht="30.75" customHeight="1" thickBot="1" x14ac:dyDescent="0.3">
      <c r="A8" s="296" t="s">
        <v>289</v>
      </c>
      <c r="B8" s="281" t="s">
        <v>73</v>
      </c>
      <c r="C8" s="284" t="s">
        <v>80</v>
      </c>
      <c r="D8" s="284" t="s">
        <v>72</v>
      </c>
      <c r="E8" s="287" t="s">
        <v>225</v>
      </c>
      <c r="F8" s="278" t="s">
        <v>99</v>
      </c>
      <c r="G8" s="279"/>
      <c r="H8" s="279"/>
      <c r="I8" s="279"/>
      <c r="J8" s="279"/>
      <c r="K8" s="279"/>
      <c r="L8" s="279"/>
      <c r="M8" s="279"/>
      <c r="N8" s="279"/>
      <c r="O8" s="279"/>
      <c r="P8" s="280"/>
      <c r="Q8" s="279" t="s">
        <v>100</v>
      </c>
      <c r="R8" s="279"/>
      <c r="S8" s="280"/>
      <c r="T8" s="299" t="s">
        <v>134</v>
      </c>
      <c r="U8" s="279"/>
      <c r="V8" s="280"/>
      <c r="W8" s="278" t="s">
        <v>101</v>
      </c>
      <c r="X8" s="279"/>
      <c r="Y8" s="279"/>
      <c r="Z8" s="279"/>
      <c r="AA8" s="279"/>
      <c r="AB8" s="279"/>
      <c r="AC8" s="279"/>
      <c r="AD8" s="280"/>
      <c r="AE8" s="278" t="s">
        <v>102</v>
      </c>
      <c r="AF8" s="279"/>
      <c r="AG8" s="279"/>
      <c r="AH8" s="280"/>
    </row>
    <row r="9" spans="1:34" ht="15" customHeight="1" x14ac:dyDescent="0.25">
      <c r="A9" s="297"/>
      <c r="B9" s="282"/>
      <c r="C9" s="285"/>
      <c r="D9" s="285"/>
      <c r="E9" s="288"/>
      <c r="F9" s="270" t="s">
        <v>81</v>
      </c>
      <c r="G9" s="272" t="s">
        <v>82</v>
      </c>
      <c r="H9" s="276" t="s">
        <v>126</v>
      </c>
      <c r="I9" s="245" t="s">
        <v>296</v>
      </c>
      <c r="J9" s="272" t="s">
        <v>83</v>
      </c>
      <c r="K9" s="272" t="s">
        <v>84</v>
      </c>
      <c r="L9" s="276" t="s">
        <v>127</v>
      </c>
      <c r="M9" s="245" t="s">
        <v>299</v>
      </c>
      <c r="N9" s="272" t="s">
        <v>85</v>
      </c>
      <c r="O9" s="272" t="s">
        <v>86</v>
      </c>
      <c r="P9" s="267" t="s">
        <v>128</v>
      </c>
      <c r="Q9" s="290" t="s">
        <v>87</v>
      </c>
      <c r="R9" s="292" t="s">
        <v>88</v>
      </c>
      <c r="S9" s="293" t="s">
        <v>89</v>
      </c>
      <c r="T9" s="290" t="s">
        <v>135</v>
      </c>
      <c r="U9" s="292" t="s">
        <v>136</v>
      </c>
      <c r="V9" s="293" t="s">
        <v>137</v>
      </c>
      <c r="W9" s="294" t="s">
        <v>90</v>
      </c>
      <c r="X9" s="272" t="s">
        <v>91</v>
      </c>
      <c r="Y9" s="272" t="s">
        <v>92</v>
      </c>
      <c r="Z9" s="272" t="s">
        <v>93</v>
      </c>
      <c r="AA9" s="272" t="s">
        <v>94</v>
      </c>
      <c r="AB9" s="274" t="s">
        <v>95</v>
      </c>
      <c r="AC9" s="272" t="s">
        <v>139</v>
      </c>
      <c r="AD9" s="267" t="s">
        <v>140</v>
      </c>
      <c r="AE9" s="270" t="s">
        <v>96</v>
      </c>
      <c r="AF9" s="272" t="s">
        <v>97</v>
      </c>
      <c r="AG9" s="274" t="s">
        <v>98</v>
      </c>
      <c r="AH9" s="267" t="s">
        <v>141</v>
      </c>
    </row>
    <row r="10" spans="1:34" ht="15" customHeight="1" thickBot="1" x14ac:dyDescent="0.3">
      <c r="A10" s="298"/>
      <c r="B10" s="283"/>
      <c r="C10" s="286"/>
      <c r="D10" s="286"/>
      <c r="E10" s="289"/>
      <c r="F10" s="271"/>
      <c r="G10" s="273"/>
      <c r="H10" s="277"/>
      <c r="I10" s="244" t="s">
        <v>297</v>
      </c>
      <c r="J10" s="273"/>
      <c r="K10" s="273"/>
      <c r="L10" s="277"/>
      <c r="M10" s="244" t="s">
        <v>298</v>
      </c>
      <c r="N10" s="273"/>
      <c r="O10" s="273"/>
      <c r="P10" s="268"/>
      <c r="Q10" s="291"/>
      <c r="R10" s="273"/>
      <c r="S10" s="268"/>
      <c r="T10" s="291"/>
      <c r="U10" s="273"/>
      <c r="V10" s="268"/>
      <c r="W10" s="295"/>
      <c r="X10" s="273"/>
      <c r="Y10" s="273"/>
      <c r="Z10" s="273"/>
      <c r="AA10" s="273"/>
      <c r="AB10" s="275"/>
      <c r="AC10" s="273"/>
      <c r="AD10" s="268"/>
      <c r="AE10" s="271"/>
      <c r="AF10" s="273"/>
      <c r="AG10" s="275"/>
      <c r="AH10" s="268"/>
    </row>
    <row r="11" spans="1:34" x14ac:dyDescent="0.25">
      <c r="A11" s="1">
        <v>300715</v>
      </c>
      <c r="B11" s="1" t="s">
        <v>0</v>
      </c>
      <c r="C11" s="3" t="s">
        <v>74</v>
      </c>
      <c r="D11" s="1">
        <v>0.36</v>
      </c>
      <c r="E11" s="181" t="s">
        <v>203</v>
      </c>
      <c r="F11" s="28">
        <f t="shared" ref="F11:F48" si="0">IF(((($F$7/2)^2-($D$6/2)^2)*PI()/$D11/1000)-0.2&gt;6,6,((($F$7/2)^2-($D$6/2)^2)*PI()/$D11/1000)-0.2)</f>
        <v>6</v>
      </c>
      <c r="G11" s="29">
        <f t="shared" ref="G11:G48" si="1">IF(((($N$7/2)^2-($D$6/2)^2)*PI()/$D11/1000)-0.2&gt;6,6,((($N$7/2)^2-($D$6/2)^2)*PI()/$D11/1000)-0.2)</f>
        <v>6</v>
      </c>
      <c r="H11" s="30">
        <f t="shared" ref="H11:H48" si="2">IF(((($H$7/2)^2-($D$6/2)^2)*PI()/$D11/1000)-0.2&gt;6,6,((($H$7/2)^2-($D$6/2)^2)*PI()/$D11/1000)-0.2)</f>
        <v>6</v>
      </c>
      <c r="I11" s="29">
        <f t="shared" ref="I11:I77" si="3">IF(((($I$7/2)^2-($D$6/2)^2)*PI()/$D11/1000)-0.2&gt;6,6,((($I$7/2)^2-($D$6/2)^2)*PI()/$D11/1000)-0.2)</f>
        <v>4.5647488579445197</v>
      </c>
      <c r="J11" s="30">
        <f t="shared" ref="J11:J48" si="4">IF(((($F$7/2)^2-($O$6/2)^2)*PI()/$D11/1000)-0.2&gt;6,6,((($F$7/2)^2-($O$6/2)^2)*PI()/$D11/1000)-0.2)</f>
        <v>4.9836278784231585</v>
      </c>
      <c r="K11" s="29">
        <f t="shared" ref="K11:K48" si="5">IF(((($N$7/2)^2-($O$6/2)^2)*PI()/$D11/1000)-0.2&gt;6,6,((($N$7/2)^2-($O$6/2)^2)*PI()/$D11/1000)-0.2)</f>
        <v>6</v>
      </c>
      <c r="L11" s="30">
        <f t="shared" ref="L11:L48" si="6">IF(((($H$7/2)^2-($O$6/2)^2)*PI()/$D11/1000)-0.2&gt;6,6,((($H$7/2)^2-($O$6/2)^2)*PI()/$D11/1000)-0.2)</f>
        <v>6</v>
      </c>
      <c r="M11" s="29">
        <f>IF(((($I$7/2)^2-($O$6/2)^2)*PI()/$D11/1000)-0.2&gt;6,6,((($I$7/2)^2-($O$6/2)^2)*PI()/$D11/1000)-0.2)</f>
        <v>2.3656340004316641</v>
      </c>
      <c r="N11" s="30">
        <f t="shared" ref="N11:N48" si="7">IF(((($F$7/2)^2-($N$6/2)^2)*PI()/$D11/1000)-0.3&gt;6,6,((($F$7/2)^2-($N$6/2)^2)*PI()/$D11/1000)-0.3)</f>
        <v>4.6938233222687753</v>
      </c>
      <c r="O11" s="29">
        <f t="shared" ref="O11:O48" si="8">IF(((($N$7/2)^2-($N$6/2)^2)*PI()/$D11/1000)-0.3&gt;6,6,((($N$7/2)^2-($N$6/2)^2)*PI()/$D11/1000)-0.3)</f>
        <v>6</v>
      </c>
      <c r="P11" s="31">
        <f t="shared" ref="P11:P48" si="9">IF(((($H$7/2)^2-($N$6/2)^2)*PI()/$D11/1000)-0.3&gt;6,6,((($H$7/2)^2-($N$6/2)^2)*PI()/$D11/1000)-0.3)</f>
        <v>6</v>
      </c>
      <c r="Q11" s="32">
        <f t="shared" ref="Q11:Q48" si="10">IF(((($Q$7/2)^2-($D$6/2)^2)*PI()/$D11/1000)-0.2&gt;6,6,((($Q$7/2)^2-($D$6/2)^2)*PI()/$D11/1000)-0.2)</f>
        <v>4.3269477473602915</v>
      </c>
      <c r="R11" s="30">
        <f t="shared" ref="R11:R48" si="11">IF(((($Q$7/2)^2-($O$6/2)^2)*PI()/$D11/1000)-0.2&gt;6,6,((($Q$7/2)^2-($O$6/2)^2)*PI()/$D11/1000)-0.2)</f>
        <v>2.1278328898474368</v>
      </c>
      <c r="S11" s="33">
        <f t="shared" ref="S11:S48" si="12">IF(((($Q$7/2)^2-($N$6/2)^2)*PI()/$D11/1000)-0.3&gt;6,6,((($Q$7/2)^2-($N$6/2)^2)*PI()/$D11/1000)-0.3)</f>
        <v>1.8380283336930539</v>
      </c>
      <c r="T11" s="34">
        <f t="shared" ref="T11:T48" si="13">IF(((($T$7/2)^2-($T$6/2)^2)*PI()/$D11/1000)-0.2&gt;6,6,((($T$7/2)^2-($T$6/2)^2)*PI()/$D11/1000)-0.2)</f>
        <v>6</v>
      </c>
      <c r="U11" s="29">
        <f t="shared" ref="U11:U48" si="14">IF(((($U$7/2)^2-($U$6/2)^2)*PI()/$D11/1000)-0.3&gt;6,6,((($U$7/2)^2-($U$6/2)^2)*PI()/$D11/1000)-0.3)</f>
        <v>6</v>
      </c>
      <c r="V11" s="31">
        <f t="shared" ref="V11:V48" si="15">IF(((($V$7/2)^2-($V$6/2)^2)*PI()/$D11/1000)-0.3&gt;6,6,((($V$7/2)^2-($V$6/2)^2)*PI()/$D11/1000)-0.3)</f>
        <v>5.1105206811824218</v>
      </c>
      <c r="W11" s="28">
        <f t="shared" ref="W11:W48" si="16">IF(((($S$7/2)^2-($S$6/2)^2)*PI()/$D11/1000)-0.2&gt;6,6,((($S$7/2)^2-($S$6/2)^2)*PI()/$D11/1000)-0.2)</f>
        <v>6</v>
      </c>
      <c r="X11" s="29">
        <f t="shared" ref="X11:X48" si="17">IF(((($W$7/2)^2-($S$6/2)^2)*PI()/$D11/1000)-0.2&gt;6,6,((($W$7/2)^2-($S$6/2)^2)*PI()/$D11/1000)-0.2)</f>
        <v>6</v>
      </c>
      <c r="Y11" s="30">
        <f t="shared" ref="Y11:Y48" si="18">IF(((($S$7/2)^2-($W$6/2)^2)*PI()/$D11/1000)-0.3&gt;6,6,((($S$7/2)^2-($W$6/2)^2)*PI()/$D11/1000)-0.3)</f>
        <v>6</v>
      </c>
      <c r="Z11" s="29">
        <f t="shared" ref="Z11:Z48" si="19">IF(((($W$7/2)^2-($W$6/2)^2)*PI()/$D11/1000)-0.3&gt;6,6,((($W$7/2)^2-($W$6/2)^2)*PI()/$D11/1000)-0.3)</f>
        <v>6</v>
      </c>
      <c r="AA11" s="30">
        <f t="shared" ref="AA11:AA48" si="20">IF(((($S$7/2)^2-($X$6/2)^2)*PI()/$D11/1000)-0.3&gt;6,6,((($S$7/2)^2-($X$6/2)^2)*PI()/$D11/1000)-0.3)</f>
        <v>6</v>
      </c>
      <c r="AB11" s="35">
        <f t="shared" ref="AB11:AB48" si="21">IF(((($W$7/2)^2-($X$6/2)^2)*PI()/$D11/1000)-0.3&gt;6,6,((($W$7/2)^2-($X$6/2)^2)*PI()/$D11/1000)-0.3)</f>
        <v>6</v>
      </c>
      <c r="AC11" s="30">
        <f t="shared" ref="AC11:AC48" si="22">IF(((($AC$7/2)^2-($AC$6/2)^2)*PI()/$D11/1000)-0.3&gt;6,6,((($AC$7/2)^2-($AC$6/2)^2)*PI()/$D11/1000)-0.3)</f>
        <v>4.3229408562199811</v>
      </c>
      <c r="AD11" s="33">
        <f t="shared" ref="AD11:AD48" si="23">IF(((($AD$7/2)^2-($AD$6/2)^2)*PI()/$D11/1000)-0.2&gt;6,6,((($AD$7/2)^2-($AD$6/2)^2)*PI()/$D11/1000)-0.2)</f>
        <v>6</v>
      </c>
      <c r="AE11" s="28">
        <f t="shared" ref="AE11:AE48" si="24">IF(((($X$7/2)^2-($S$6/2)^2)*PI()/$D11/1000)-0.2&gt;6,6,((($X$7/2)^2-($S$6/2)^2)*PI()/$D11/1000)-0.2)</f>
        <v>6</v>
      </c>
      <c r="AF11" s="29">
        <f t="shared" ref="AF11:AF48" si="25">IF(((($X$7/2)^2-($W$6/2)^2)*PI()/$D11/1000)-0.3&gt;6,6,((($X$7/2)^2-($W$6/2)^2)*PI()/$D11/1000)-0.3)</f>
        <v>6</v>
      </c>
      <c r="AG11" s="36">
        <f t="shared" ref="AG11:AG48" si="26">IF(((($X$7/2)^2-($X$6/2)^2)*PI()/$D11/1000)-0.3&gt;6,6,((($X$7/2)^2-($X$6/2)^2)*PI()/$D11/1000)-0.3)</f>
        <v>6</v>
      </c>
      <c r="AH11" s="37">
        <f t="shared" ref="AH11:AH48" si="27">IF(((($AH$7/2)^2-($AH$6/2)^2)*PI()/$D11/1000)-0.3&gt;6,6,((($AH$7/2)^2-($AH$6/2)^2)*PI()/$D11/1000)-0.3)</f>
        <v>3.5637226316024471</v>
      </c>
    </row>
    <row r="12" spans="1:34" x14ac:dyDescent="0.25">
      <c r="A12" s="1">
        <v>300707</v>
      </c>
      <c r="B12" s="2" t="s">
        <v>1</v>
      </c>
      <c r="C12" s="4" t="s">
        <v>75</v>
      </c>
      <c r="D12" s="2">
        <v>0.28999999999999998</v>
      </c>
      <c r="E12" s="181" t="s">
        <v>203</v>
      </c>
      <c r="F12" s="38">
        <f t="shared" si="0"/>
        <v>6</v>
      </c>
      <c r="G12" s="39">
        <f t="shared" si="1"/>
        <v>6</v>
      </c>
      <c r="H12" s="40">
        <f t="shared" si="2"/>
        <v>6</v>
      </c>
      <c r="I12" s="39">
        <f t="shared" si="3"/>
        <v>5.714860651241473</v>
      </c>
      <c r="J12" s="40">
        <f t="shared" si="4"/>
        <v>6</v>
      </c>
      <c r="K12" s="39">
        <f t="shared" si="5"/>
        <v>6</v>
      </c>
      <c r="L12" s="40">
        <f t="shared" si="6"/>
        <v>6</v>
      </c>
      <c r="M12" s="39">
        <f t="shared" ref="M12:M78" si="28">IF(((($I$7/2)^2-($O$6/2)^2)*PI()/$D12/1000)-0.2&gt;6,6,((($I$7/2)^2-($O$6/2)^2)*PI()/$D12/1000)-0.2)</f>
        <v>2.9849249660531005</v>
      </c>
      <c r="N12" s="40">
        <f t="shared" si="7"/>
        <v>5.8992289517819279</v>
      </c>
      <c r="O12" s="39">
        <f t="shared" si="8"/>
        <v>6</v>
      </c>
      <c r="P12" s="41">
        <f t="shared" si="9"/>
        <v>6</v>
      </c>
      <c r="Q12" s="42">
        <f t="shared" si="10"/>
        <v>5.4196592725851902</v>
      </c>
      <c r="R12" s="40">
        <f t="shared" si="11"/>
        <v>2.6897235873968182</v>
      </c>
      <c r="S12" s="37">
        <f t="shared" si="12"/>
        <v>2.3541041383775845</v>
      </c>
      <c r="T12" s="43">
        <f t="shared" si="13"/>
        <v>6</v>
      </c>
      <c r="U12" s="39">
        <f t="shared" si="14"/>
        <v>6</v>
      </c>
      <c r="V12" s="41">
        <f t="shared" si="15"/>
        <v>6</v>
      </c>
      <c r="W12" s="38">
        <f t="shared" si="16"/>
        <v>6</v>
      </c>
      <c r="X12" s="39">
        <f t="shared" si="17"/>
        <v>6</v>
      </c>
      <c r="Y12" s="40">
        <f t="shared" si="18"/>
        <v>6</v>
      </c>
      <c r="Z12" s="39">
        <f t="shared" si="19"/>
        <v>6</v>
      </c>
      <c r="AA12" s="40">
        <f t="shared" si="20"/>
        <v>6</v>
      </c>
      <c r="AB12" s="44">
        <f t="shared" si="21"/>
        <v>6</v>
      </c>
      <c r="AC12" s="40">
        <f t="shared" si="22"/>
        <v>5.4388231318592863</v>
      </c>
      <c r="AD12" s="37">
        <f t="shared" si="23"/>
        <v>6</v>
      </c>
      <c r="AE12" s="38">
        <f t="shared" si="24"/>
        <v>6</v>
      </c>
      <c r="AF12" s="39">
        <f t="shared" si="25"/>
        <v>6</v>
      </c>
      <c r="AG12" s="45">
        <f t="shared" si="26"/>
        <v>6</v>
      </c>
      <c r="AH12" s="37">
        <f t="shared" si="27"/>
        <v>4.4963453357823484</v>
      </c>
    </row>
    <row r="13" spans="1:34" x14ac:dyDescent="0.25">
      <c r="A13" s="1">
        <v>300332</v>
      </c>
      <c r="B13" s="2" t="s">
        <v>2</v>
      </c>
      <c r="C13" s="5" t="s">
        <v>76</v>
      </c>
      <c r="D13" s="2">
        <v>0.38</v>
      </c>
      <c r="E13" s="205" t="s">
        <v>238</v>
      </c>
      <c r="F13" s="38">
        <f t="shared" si="0"/>
        <v>6</v>
      </c>
      <c r="G13" s="39">
        <f t="shared" si="1"/>
        <v>6</v>
      </c>
      <c r="H13" s="40">
        <f t="shared" si="2"/>
        <v>6</v>
      </c>
      <c r="I13" s="39">
        <f t="shared" si="3"/>
        <v>4.3139726022632292</v>
      </c>
      <c r="J13" s="40">
        <f t="shared" si="4"/>
        <v>4.7108053585061507</v>
      </c>
      <c r="K13" s="39">
        <f t="shared" si="5"/>
        <v>6</v>
      </c>
      <c r="L13" s="40">
        <f t="shared" si="6"/>
        <v>6</v>
      </c>
      <c r="M13" s="39">
        <f t="shared" si="28"/>
        <v>2.2306006319878922</v>
      </c>
      <c r="N13" s="40">
        <f t="shared" si="7"/>
        <v>4.4309905158335763</v>
      </c>
      <c r="O13" s="39">
        <f t="shared" si="8"/>
        <v>5.8261056745000968</v>
      </c>
      <c r="P13" s="41">
        <f t="shared" si="9"/>
        <v>6</v>
      </c>
      <c r="Q13" s="42">
        <f t="shared" si="10"/>
        <v>4.0886873396044869</v>
      </c>
      <c r="R13" s="40">
        <f t="shared" si="11"/>
        <v>2.0053153693291508</v>
      </c>
      <c r="S13" s="37">
        <f t="shared" si="12"/>
        <v>1.725500526656577</v>
      </c>
      <c r="T13" s="43">
        <f t="shared" si="13"/>
        <v>6</v>
      </c>
      <c r="U13" s="39">
        <f t="shared" si="14"/>
        <v>6</v>
      </c>
      <c r="V13" s="41">
        <f t="shared" si="15"/>
        <v>4.8257564348043989</v>
      </c>
      <c r="W13" s="38">
        <f t="shared" si="16"/>
        <v>6</v>
      </c>
      <c r="X13" s="39">
        <f t="shared" si="17"/>
        <v>6</v>
      </c>
      <c r="Y13" s="40">
        <f t="shared" si="18"/>
        <v>6</v>
      </c>
      <c r="Z13" s="39">
        <f t="shared" si="19"/>
        <v>6</v>
      </c>
      <c r="AA13" s="40">
        <f t="shared" si="20"/>
        <v>6</v>
      </c>
      <c r="AB13" s="44">
        <f t="shared" si="21"/>
        <v>6</v>
      </c>
      <c r="AC13" s="40">
        <f t="shared" si="22"/>
        <v>4.0796281795768241</v>
      </c>
      <c r="AD13" s="37">
        <f t="shared" si="23"/>
        <v>6</v>
      </c>
      <c r="AE13" s="38">
        <f t="shared" si="24"/>
        <v>6</v>
      </c>
      <c r="AF13" s="39">
        <f t="shared" si="25"/>
        <v>6</v>
      </c>
      <c r="AG13" s="45">
        <f t="shared" si="26"/>
        <v>6</v>
      </c>
      <c r="AH13" s="37">
        <f t="shared" si="27"/>
        <v>3.3603688088865291</v>
      </c>
    </row>
    <row r="14" spans="1:34" x14ac:dyDescent="0.25">
      <c r="A14" s="1">
        <v>300347</v>
      </c>
      <c r="B14" s="2" t="s">
        <v>3</v>
      </c>
      <c r="C14" s="5" t="s">
        <v>75</v>
      </c>
      <c r="D14" s="2">
        <v>0.33</v>
      </c>
      <c r="E14" s="181" t="s">
        <v>203</v>
      </c>
      <c r="F14" s="38">
        <f t="shared" si="0"/>
        <v>6</v>
      </c>
      <c r="G14" s="39">
        <f t="shared" si="1"/>
        <v>6</v>
      </c>
      <c r="H14" s="40">
        <f t="shared" si="2"/>
        <v>6</v>
      </c>
      <c r="I14" s="39">
        <f t="shared" si="3"/>
        <v>4.9979078450303849</v>
      </c>
      <c r="J14" s="40">
        <f t="shared" si="4"/>
        <v>5.4548667764616274</v>
      </c>
      <c r="K14" s="39">
        <f t="shared" si="5"/>
        <v>6</v>
      </c>
      <c r="L14" s="40">
        <f t="shared" si="6"/>
        <v>6</v>
      </c>
      <c r="M14" s="39">
        <f t="shared" si="28"/>
        <v>2.5988734550163612</v>
      </c>
      <c r="N14" s="40">
        <f t="shared" si="7"/>
        <v>5.1478072606568448</v>
      </c>
      <c r="O14" s="39">
        <f t="shared" si="8"/>
        <v>6</v>
      </c>
      <c r="P14" s="41">
        <f t="shared" si="9"/>
        <v>6</v>
      </c>
      <c r="Q14" s="42">
        <f t="shared" si="10"/>
        <v>4.7384884516657726</v>
      </c>
      <c r="R14" s="40">
        <f t="shared" si="11"/>
        <v>2.339454061651749</v>
      </c>
      <c r="S14" s="37">
        <f t="shared" si="12"/>
        <v>2.0323945458469677</v>
      </c>
      <c r="T14" s="43">
        <f t="shared" si="13"/>
        <v>6</v>
      </c>
      <c r="U14" s="39">
        <f t="shared" si="14"/>
        <v>6</v>
      </c>
      <c r="V14" s="41">
        <f t="shared" si="15"/>
        <v>5.6023861976535505</v>
      </c>
      <c r="W14" s="38">
        <f t="shared" si="16"/>
        <v>6</v>
      </c>
      <c r="X14" s="39">
        <f t="shared" si="17"/>
        <v>6</v>
      </c>
      <c r="Y14" s="40">
        <f t="shared" si="18"/>
        <v>6</v>
      </c>
      <c r="Z14" s="39">
        <f t="shared" si="19"/>
        <v>6</v>
      </c>
      <c r="AA14" s="40">
        <f t="shared" si="20"/>
        <v>6</v>
      </c>
      <c r="AB14" s="44">
        <f t="shared" si="21"/>
        <v>6</v>
      </c>
      <c r="AC14" s="40">
        <f t="shared" si="22"/>
        <v>4.7432082067854324</v>
      </c>
      <c r="AD14" s="37">
        <f t="shared" si="23"/>
        <v>6</v>
      </c>
      <c r="AE14" s="38">
        <f t="shared" si="24"/>
        <v>6</v>
      </c>
      <c r="AF14" s="39">
        <f t="shared" si="25"/>
        <v>6</v>
      </c>
      <c r="AG14" s="45">
        <f t="shared" si="26"/>
        <v>6</v>
      </c>
      <c r="AH14" s="37">
        <f t="shared" si="27"/>
        <v>3.9149701435663058</v>
      </c>
    </row>
    <row r="15" spans="1:34" x14ac:dyDescent="0.25">
      <c r="A15" s="1">
        <v>300100</v>
      </c>
      <c r="B15" s="2" t="s">
        <v>4</v>
      </c>
      <c r="C15" s="5" t="s">
        <v>75</v>
      </c>
      <c r="D15" s="2">
        <v>0.35</v>
      </c>
      <c r="E15" s="181" t="s">
        <v>202</v>
      </c>
      <c r="F15" s="38">
        <f t="shared" si="0"/>
        <v>6</v>
      </c>
      <c r="G15" s="39">
        <f t="shared" si="1"/>
        <v>6</v>
      </c>
      <c r="H15" s="40">
        <f t="shared" si="2"/>
        <v>6</v>
      </c>
      <c r="I15" s="39">
        <f t="shared" si="3"/>
        <v>4.7008845396000778</v>
      </c>
      <c r="J15" s="40">
        <f t="shared" si="4"/>
        <v>5.1317315320923926</v>
      </c>
      <c r="K15" s="39">
        <f t="shared" si="5"/>
        <v>6</v>
      </c>
      <c r="L15" s="40">
        <f t="shared" si="6"/>
        <v>6</v>
      </c>
      <c r="M15" s="39">
        <f t="shared" si="28"/>
        <v>2.4389378290154262</v>
      </c>
      <c r="N15" s="40">
        <f t="shared" si="7"/>
        <v>4.8365039886193122</v>
      </c>
      <c r="O15" s="39">
        <f t="shared" si="8"/>
        <v>6</v>
      </c>
      <c r="P15" s="41">
        <f t="shared" si="9"/>
        <v>6</v>
      </c>
      <c r="Q15" s="42">
        <f t="shared" si="10"/>
        <v>4.4562891115705856</v>
      </c>
      <c r="R15" s="40">
        <f t="shared" si="11"/>
        <v>2.1943424009859354</v>
      </c>
      <c r="S15" s="37">
        <f t="shared" si="12"/>
        <v>1.8991148575128556</v>
      </c>
      <c r="T15" s="43">
        <f t="shared" si="13"/>
        <v>6</v>
      </c>
      <c r="U15" s="39">
        <f t="shared" si="14"/>
        <v>6</v>
      </c>
      <c r="V15" s="41">
        <f t="shared" si="15"/>
        <v>5.2651069863590632</v>
      </c>
      <c r="W15" s="38">
        <f t="shared" si="16"/>
        <v>6</v>
      </c>
      <c r="X15" s="39">
        <f t="shared" si="17"/>
        <v>6</v>
      </c>
      <c r="Y15" s="40">
        <f t="shared" si="18"/>
        <v>6</v>
      </c>
      <c r="Z15" s="39">
        <f t="shared" si="19"/>
        <v>6</v>
      </c>
      <c r="AA15" s="40">
        <f t="shared" si="20"/>
        <v>6</v>
      </c>
      <c r="AB15" s="44">
        <f t="shared" si="21"/>
        <v>6</v>
      </c>
      <c r="AC15" s="40">
        <f t="shared" si="22"/>
        <v>4.4550248806834087</v>
      </c>
      <c r="AD15" s="37">
        <f t="shared" si="23"/>
        <v>6</v>
      </c>
      <c r="AE15" s="38">
        <f t="shared" si="24"/>
        <v>6</v>
      </c>
      <c r="AF15" s="39">
        <f t="shared" si="25"/>
        <v>6</v>
      </c>
      <c r="AG15" s="45">
        <f t="shared" si="26"/>
        <v>6</v>
      </c>
      <c r="AH15" s="37">
        <f t="shared" si="27"/>
        <v>3.6741147067910891</v>
      </c>
    </row>
    <row r="16" spans="1:34" x14ac:dyDescent="0.25">
      <c r="A16" s="1">
        <v>300178</v>
      </c>
      <c r="B16" s="2" t="s">
        <v>236</v>
      </c>
      <c r="C16" s="5" t="s">
        <v>74</v>
      </c>
      <c r="D16" s="2">
        <v>0.27</v>
      </c>
      <c r="E16" s="200" t="s">
        <v>202</v>
      </c>
      <c r="F16" s="38">
        <f t="shared" si="0"/>
        <v>6</v>
      </c>
      <c r="G16" s="39">
        <f t="shared" si="1"/>
        <v>6</v>
      </c>
      <c r="H16" s="40">
        <f t="shared" si="2"/>
        <v>6</v>
      </c>
      <c r="I16" s="39">
        <f t="shared" si="3"/>
        <v>6</v>
      </c>
      <c r="J16" s="40">
        <f t="shared" si="4"/>
        <v>6</v>
      </c>
      <c r="K16" s="39">
        <f t="shared" si="5"/>
        <v>6</v>
      </c>
      <c r="L16" s="40">
        <f t="shared" si="6"/>
        <v>6</v>
      </c>
      <c r="M16" s="39">
        <f t="shared" si="28"/>
        <v>3.2208453339088856</v>
      </c>
      <c r="N16" s="40">
        <f t="shared" si="7"/>
        <v>6</v>
      </c>
      <c r="O16" s="39">
        <f t="shared" si="8"/>
        <v>6</v>
      </c>
      <c r="P16" s="41">
        <f t="shared" si="9"/>
        <v>6</v>
      </c>
      <c r="Q16" s="42">
        <f t="shared" si="10"/>
        <v>5.8359303298137215</v>
      </c>
      <c r="R16" s="40">
        <f t="shared" si="11"/>
        <v>2.9037771864632491</v>
      </c>
      <c r="S16" s="37">
        <f t="shared" si="12"/>
        <v>2.5507044449240714</v>
      </c>
      <c r="T16" s="43">
        <f t="shared" si="13"/>
        <v>6</v>
      </c>
      <c r="U16" s="39">
        <f t="shared" si="14"/>
        <v>6</v>
      </c>
      <c r="V16" s="41">
        <f t="shared" si="15"/>
        <v>6</v>
      </c>
      <c r="W16" s="38">
        <f t="shared" si="16"/>
        <v>6</v>
      </c>
      <c r="X16" s="39">
        <f t="shared" si="17"/>
        <v>6</v>
      </c>
      <c r="Y16" s="40">
        <f t="shared" si="18"/>
        <v>6</v>
      </c>
      <c r="Z16" s="39">
        <f t="shared" si="19"/>
        <v>6</v>
      </c>
      <c r="AA16" s="40">
        <f t="shared" si="20"/>
        <v>6</v>
      </c>
      <c r="AB16" s="44">
        <f t="shared" si="21"/>
        <v>6</v>
      </c>
      <c r="AC16" s="40">
        <f t="shared" si="22"/>
        <v>5.8639211416266397</v>
      </c>
      <c r="AD16" s="37">
        <f t="shared" si="23"/>
        <v>6</v>
      </c>
      <c r="AE16" s="38">
        <f t="shared" si="24"/>
        <v>6</v>
      </c>
      <c r="AF16" s="39">
        <f t="shared" si="25"/>
        <v>6</v>
      </c>
      <c r="AG16" s="45">
        <f t="shared" si="26"/>
        <v>6</v>
      </c>
      <c r="AH16" s="37">
        <f t="shared" si="27"/>
        <v>4.8516301754699294</v>
      </c>
    </row>
    <row r="17" spans="1:34" x14ac:dyDescent="0.25">
      <c r="A17" s="1">
        <v>300149</v>
      </c>
      <c r="B17" s="2" t="s">
        <v>5</v>
      </c>
      <c r="C17" s="5" t="s">
        <v>76</v>
      </c>
      <c r="D17" s="2">
        <v>0.39</v>
      </c>
      <c r="E17" s="181" t="s">
        <v>202</v>
      </c>
      <c r="F17" s="38">
        <f t="shared" si="0"/>
        <v>6</v>
      </c>
      <c r="G17" s="39">
        <f t="shared" si="1"/>
        <v>6</v>
      </c>
      <c r="H17" s="40">
        <f t="shared" si="2"/>
        <v>6</v>
      </c>
      <c r="I17" s="39">
        <f t="shared" si="3"/>
        <v>4.1982297150257111</v>
      </c>
      <c r="J17" s="40">
        <f t="shared" si="4"/>
        <v>4.584887272390608</v>
      </c>
      <c r="K17" s="39">
        <f t="shared" si="5"/>
        <v>5.9442302475015758</v>
      </c>
      <c r="L17" s="40">
        <f t="shared" si="6"/>
        <v>6</v>
      </c>
      <c r="M17" s="39">
        <f t="shared" si="28"/>
        <v>2.1682775388599977</v>
      </c>
      <c r="N17" s="40">
        <f t="shared" si="7"/>
        <v>4.3096830667096384</v>
      </c>
      <c r="O17" s="39">
        <f t="shared" si="8"/>
        <v>5.6690260418206071</v>
      </c>
      <c r="P17" s="41">
        <f t="shared" si="9"/>
        <v>6</v>
      </c>
      <c r="Q17" s="42">
        <f t="shared" si="10"/>
        <v>3.9787209975633457</v>
      </c>
      <c r="R17" s="40">
        <f t="shared" si="11"/>
        <v>1.948768821397634</v>
      </c>
      <c r="S17" s="37">
        <f t="shared" si="12"/>
        <v>1.6735646157166648</v>
      </c>
      <c r="T17" s="43">
        <f t="shared" si="13"/>
        <v>6</v>
      </c>
      <c r="U17" s="39">
        <f t="shared" si="14"/>
        <v>6</v>
      </c>
      <c r="V17" s="41">
        <f t="shared" si="15"/>
        <v>4.6943267826299273</v>
      </c>
      <c r="W17" s="38">
        <f t="shared" si="16"/>
        <v>6</v>
      </c>
      <c r="X17" s="39">
        <f t="shared" si="17"/>
        <v>6</v>
      </c>
      <c r="Y17" s="40">
        <f t="shared" si="18"/>
        <v>6</v>
      </c>
      <c r="Z17" s="39">
        <f t="shared" si="19"/>
        <v>6</v>
      </c>
      <c r="AA17" s="40">
        <f t="shared" si="20"/>
        <v>6</v>
      </c>
      <c r="AB17" s="44">
        <f t="shared" si="21"/>
        <v>6</v>
      </c>
      <c r="AC17" s="40">
        <f t="shared" si="22"/>
        <v>3.967330021126136</v>
      </c>
      <c r="AD17" s="37">
        <f t="shared" si="23"/>
        <v>6</v>
      </c>
      <c r="AE17" s="38">
        <f t="shared" si="24"/>
        <v>6</v>
      </c>
      <c r="AF17" s="39">
        <f t="shared" si="25"/>
        <v>6</v>
      </c>
      <c r="AG17" s="45">
        <f t="shared" si="26"/>
        <v>6</v>
      </c>
      <c r="AH17" s="37">
        <f t="shared" si="27"/>
        <v>3.2665131984022588</v>
      </c>
    </row>
    <row r="18" spans="1:34" x14ac:dyDescent="0.25">
      <c r="A18" s="1">
        <v>300133</v>
      </c>
      <c r="B18" s="9" t="s">
        <v>6</v>
      </c>
      <c r="C18" s="10" t="s">
        <v>76</v>
      </c>
      <c r="D18" s="9">
        <v>0.57999999999999996</v>
      </c>
      <c r="E18" s="181" t="s">
        <v>202</v>
      </c>
      <c r="F18" s="46">
        <f t="shared" si="0"/>
        <v>4.3823920429947671</v>
      </c>
      <c r="G18" s="39">
        <f t="shared" si="1"/>
        <v>5.2964330090176599</v>
      </c>
      <c r="H18" s="40">
        <f t="shared" si="2"/>
        <v>6</v>
      </c>
      <c r="I18" s="39">
        <f t="shared" si="3"/>
        <v>2.7574303256207364</v>
      </c>
      <c r="J18" s="40">
        <f t="shared" si="4"/>
        <v>3.0174242004005811</v>
      </c>
      <c r="K18" s="39">
        <f t="shared" si="5"/>
        <v>3.9314651664234743</v>
      </c>
      <c r="L18" s="40">
        <f t="shared" si="6"/>
        <v>6</v>
      </c>
      <c r="M18" s="39">
        <f t="shared" si="28"/>
        <v>1.3924624830265504</v>
      </c>
      <c r="N18" s="40">
        <f t="shared" si="7"/>
        <v>2.799614475890964</v>
      </c>
      <c r="O18" s="39">
        <f t="shared" si="8"/>
        <v>3.7136554419138568</v>
      </c>
      <c r="P18" s="41">
        <f t="shared" si="9"/>
        <v>6</v>
      </c>
      <c r="Q18" s="42">
        <f t="shared" si="10"/>
        <v>2.609829636292595</v>
      </c>
      <c r="R18" s="40">
        <f t="shared" si="11"/>
        <v>1.2448617936984092</v>
      </c>
      <c r="S18" s="37">
        <f t="shared" si="12"/>
        <v>1.0270520691887921</v>
      </c>
      <c r="T18" s="43">
        <f t="shared" si="13"/>
        <v>4.3160394395353272</v>
      </c>
      <c r="U18" s="39">
        <f t="shared" si="14"/>
        <v>4.0982297150257114</v>
      </c>
      <c r="V18" s="41">
        <f t="shared" si="15"/>
        <v>3.0582542159063313</v>
      </c>
      <c r="W18" s="38">
        <f t="shared" si="16"/>
        <v>6</v>
      </c>
      <c r="X18" s="39">
        <f t="shared" si="17"/>
        <v>6</v>
      </c>
      <c r="Y18" s="40">
        <f t="shared" si="18"/>
        <v>6</v>
      </c>
      <c r="Z18" s="39">
        <f t="shared" si="19"/>
        <v>6</v>
      </c>
      <c r="AA18" s="40">
        <f t="shared" si="20"/>
        <v>4.4652002361993466</v>
      </c>
      <c r="AB18" s="44">
        <f t="shared" si="21"/>
        <v>6</v>
      </c>
      <c r="AC18" s="40">
        <f t="shared" si="22"/>
        <v>2.5694115659296433</v>
      </c>
      <c r="AD18" s="37">
        <f t="shared" si="23"/>
        <v>6</v>
      </c>
      <c r="AE18" s="38">
        <f t="shared" si="24"/>
        <v>6</v>
      </c>
      <c r="AF18" s="39">
        <f t="shared" si="25"/>
        <v>6</v>
      </c>
      <c r="AG18" s="45">
        <f t="shared" si="26"/>
        <v>3.9939613381608767</v>
      </c>
      <c r="AH18" s="37">
        <f t="shared" si="27"/>
        <v>2.0981726678911743</v>
      </c>
    </row>
    <row r="19" spans="1:34" x14ac:dyDescent="0.25">
      <c r="A19" s="1">
        <v>301101</v>
      </c>
      <c r="B19" s="9" t="s">
        <v>242</v>
      </c>
      <c r="C19" s="10" t="s">
        <v>74</v>
      </c>
      <c r="D19" s="9">
        <v>0.44</v>
      </c>
      <c r="E19" s="209" t="s">
        <v>203</v>
      </c>
      <c r="F19" s="46">
        <f t="shared" si="0"/>
        <v>5.8404258748567379</v>
      </c>
      <c r="G19" s="39">
        <f t="shared" si="1"/>
        <v>6</v>
      </c>
      <c r="H19" s="40">
        <f t="shared" si="2"/>
        <v>6</v>
      </c>
      <c r="I19" s="39">
        <f t="shared" si="3"/>
        <v>3.6984308837727888</v>
      </c>
      <c r="J19" s="40">
        <f t="shared" si="4"/>
        <v>4.0411500823462205</v>
      </c>
      <c r="K19" s="39">
        <f t="shared" si="5"/>
        <v>5.2460222648309429</v>
      </c>
      <c r="L19" s="40">
        <f t="shared" si="6"/>
        <v>6</v>
      </c>
      <c r="M19" s="39">
        <f t="shared" si="28"/>
        <v>1.8991550912622712</v>
      </c>
      <c r="N19" s="40">
        <f t="shared" si="7"/>
        <v>3.7858554454926345</v>
      </c>
      <c r="O19" s="39">
        <f t="shared" si="8"/>
        <v>4.9907276279773569</v>
      </c>
      <c r="P19" s="41">
        <f t="shared" si="9"/>
        <v>6</v>
      </c>
      <c r="Q19" s="42">
        <f t="shared" si="10"/>
        <v>3.5038663387493294</v>
      </c>
      <c r="R19" s="40">
        <f t="shared" si="11"/>
        <v>1.704590546238812</v>
      </c>
      <c r="S19" s="37">
        <f t="shared" si="12"/>
        <v>1.4492959093852258</v>
      </c>
      <c r="T19" s="43">
        <f t="shared" si="13"/>
        <v>5.752961079387477</v>
      </c>
      <c r="U19" s="39">
        <f t="shared" si="14"/>
        <v>5.4976664425338919</v>
      </c>
      <c r="V19" s="41">
        <f t="shared" si="15"/>
        <v>4.1267896482401634</v>
      </c>
      <c r="W19" s="38">
        <f t="shared" si="16"/>
        <v>6</v>
      </c>
      <c r="X19" s="39">
        <f t="shared" si="17"/>
        <v>6</v>
      </c>
      <c r="Y19" s="40">
        <f t="shared" si="18"/>
        <v>6</v>
      </c>
      <c r="Z19" s="39">
        <f t="shared" si="19"/>
        <v>6</v>
      </c>
      <c r="AA19" s="40">
        <f t="shared" si="20"/>
        <v>5.9814003113536831</v>
      </c>
      <c r="AB19" s="44">
        <f t="shared" si="21"/>
        <v>6</v>
      </c>
      <c r="AC19" s="40">
        <f t="shared" si="22"/>
        <v>3.482406155089075</v>
      </c>
      <c r="AD19" s="37">
        <f t="shared" si="23"/>
        <v>6</v>
      </c>
      <c r="AE19" s="38">
        <f t="shared" si="24"/>
        <v>6</v>
      </c>
      <c r="AF19" s="39">
        <f t="shared" si="25"/>
        <v>6</v>
      </c>
      <c r="AG19" s="45">
        <f t="shared" si="26"/>
        <v>5.3602217639393377</v>
      </c>
      <c r="AH19" s="37">
        <f t="shared" si="27"/>
        <v>2.8612276076747296</v>
      </c>
    </row>
    <row r="20" spans="1:34" x14ac:dyDescent="0.25">
      <c r="A20" s="1">
        <v>300705</v>
      </c>
      <c r="B20" s="2" t="s">
        <v>7</v>
      </c>
      <c r="C20" s="5" t="s">
        <v>75</v>
      </c>
      <c r="D20" s="2">
        <v>0.36</v>
      </c>
      <c r="E20" s="205" t="s">
        <v>238</v>
      </c>
      <c r="F20" s="38">
        <f t="shared" si="0"/>
        <v>6</v>
      </c>
      <c r="G20" s="39">
        <f t="shared" si="1"/>
        <v>6</v>
      </c>
      <c r="H20" s="40">
        <f t="shared" si="2"/>
        <v>6</v>
      </c>
      <c r="I20" s="39">
        <f t="shared" si="3"/>
        <v>4.5647488579445197</v>
      </c>
      <c r="J20" s="40">
        <f t="shared" si="4"/>
        <v>4.9836278784231585</v>
      </c>
      <c r="K20" s="39">
        <f t="shared" si="5"/>
        <v>6</v>
      </c>
      <c r="L20" s="40">
        <f t="shared" si="6"/>
        <v>6</v>
      </c>
      <c r="M20" s="39">
        <f t="shared" si="28"/>
        <v>2.3656340004316641</v>
      </c>
      <c r="N20" s="40">
        <f t="shared" si="7"/>
        <v>4.6938233222687753</v>
      </c>
      <c r="O20" s="39">
        <f t="shared" si="8"/>
        <v>6</v>
      </c>
      <c r="P20" s="41">
        <f t="shared" si="9"/>
        <v>6</v>
      </c>
      <c r="Q20" s="42">
        <f t="shared" si="10"/>
        <v>4.3269477473602915</v>
      </c>
      <c r="R20" s="40">
        <f t="shared" si="11"/>
        <v>2.1278328898474368</v>
      </c>
      <c r="S20" s="37">
        <f t="shared" si="12"/>
        <v>1.8380283336930539</v>
      </c>
      <c r="T20" s="43">
        <f t="shared" si="13"/>
        <v>6</v>
      </c>
      <c r="U20" s="39">
        <f t="shared" si="14"/>
        <v>6</v>
      </c>
      <c r="V20" s="41">
        <f t="shared" si="15"/>
        <v>5.1105206811824218</v>
      </c>
      <c r="W20" s="38">
        <f t="shared" si="16"/>
        <v>6</v>
      </c>
      <c r="X20" s="39">
        <f t="shared" si="17"/>
        <v>6</v>
      </c>
      <c r="Y20" s="40">
        <f t="shared" si="18"/>
        <v>6</v>
      </c>
      <c r="Z20" s="39">
        <f t="shared" si="19"/>
        <v>6</v>
      </c>
      <c r="AA20" s="40">
        <f t="shared" si="20"/>
        <v>6</v>
      </c>
      <c r="AB20" s="44">
        <f t="shared" si="21"/>
        <v>6</v>
      </c>
      <c r="AC20" s="40">
        <f t="shared" si="22"/>
        <v>4.3229408562199811</v>
      </c>
      <c r="AD20" s="37">
        <f t="shared" si="23"/>
        <v>6</v>
      </c>
      <c r="AE20" s="38">
        <f t="shared" si="24"/>
        <v>6</v>
      </c>
      <c r="AF20" s="39">
        <f t="shared" si="25"/>
        <v>6</v>
      </c>
      <c r="AG20" s="45">
        <f t="shared" si="26"/>
        <v>6</v>
      </c>
      <c r="AH20" s="37">
        <f t="shared" si="27"/>
        <v>3.5637226316024471</v>
      </c>
    </row>
    <row r="21" spans="1:34" x14ac:dyDescent="0.25">
      <c r="A21" s="1">
        <v>301001</v>
      </c>
      <c r="B21" s="2" t="s">
        <v>114</v>
      </c>
      <c r="C21" s="5" t="s">
        <v>79</v>
      </c>
      <c r="D21" s="2">
        <v>0.56000000000000005</v>
      </c>
      <c r="E21" s="181" t="s">
        <v>202</v>
      </c>
      <c r="F21" s="38">
        <f t="shared" si="0"/>
        <v>4.5460489016731502</v>
      </c>
      <c r="G21" s="39">
        <f t="shared" si="1"/>
        <v>5.4927341879111475</v>
      </c>
      <c r="H21" s="40">
        <f t="shared" si="2"/>
        <v>6</v>
      </c>
      <c r="I21" s="39">
        <f t="shared" si="3"/>
        <v>2.8630528372500477</v>
      </c>
      <c r="J21" s="40">
        <f t="shared" si="4"/>
        <v>3.1323322075577442</v>
      </c>
      <c r="K21" s="39">
        <f t="shared" si="5"/>
        <v>4.0790174937957397</v>
      </c>
      <c r="L21" s="40">
        <f t="shared" si="6"/>
        <v>6</v>
      </c>
      <c r="M21" s="39">
        <f t="shared" si="28"/>
        <v>1.4493361431346414</v>
      </c>
      <c r="N21" s="40">
        <f t="shared" si="7"/>
        <v>2.9103149928870695</v>
      </c>
      <c r="O21" s="39">
        <f t="shared" si="8"/>
        <v>3.8570002791250655</v>
      </c>
      <c r="P21" s="41">
        <f t="shared" si="9"/>
        <v>6</v>
      </c>
      <c r="Q21" s="42">
        <f t="shared" si="10"/>
        <v>2.7101806947316156</v>
      </c>
      <c r="R21" s="40">
        <f t="shared" si="11"/>
        <v>1.2964640006162094</v>
      </c>
      <c r="S21" s="37">
        <f t="shared" si="12"/>
        <v>1.0744467859455344</v>
      </c>
      <c r="T21" s="43">
        <f t="shared" si="13"/>
        <v>4.4773265623758745</v>
      </c>
      <c r="U21" s="39">
        <f t="shared" si="14"/>
        <v>4.2553093477052002</v>
      </c>
      <c r="V21" s="41">
        <f t="shared" si="15"/>
        <v>3.1781918664744135</v>
      </c>
      <c r="W21" s="38">
        <f t="shared" si="16"/>
        <v>6</v>
      </c>
      <c r="X21" s="39">
        <f t="shared" si="17"/>
        <v>6</v>
      </c>
      <c r="Y21" s="40">
        <f t="shared" si="18"/>
        <v>6</v>
      </c>
      <c r="Z21" s="39">
        <f t="shared" si="19"/>
        <v>6</v>
      </c>
      <c r="AA21" s="40">
        <f t="shared" si="20"/>
        <v>4.6353859589207502</v>
      </c>
      <c r="AB21" s="44">
        <f t="shared" si="21"/>
        <v>6</v>
      </c>
      <c r="AC21" s="40">
        <f t="shared" si="22"/>
        <v>2.67189055042713</v>
      </c>
      <c r="AD21" s="37">
        <f t="shared" si="23"/>
        <v>6</v>
      </c>
      <c r="AE21" s="38">
        <f t="shared" si="24"/>
        <v>6</v>
      </c>
      <c r="AF21" s="39">
        <f t="shared" si="25"/>
        <v>6</v>
      </c>
      <c r="AG21" s="45">
        <f t="shared" si="26"/>
        <v>4.1473171002380509</v>
      </c>
      <c r="AH21" s="37">
        <f t="shared" si="27"/>
        <v>2.1838216917444302</v>
      </c>
    </row>
    <row r="22" spans="1:34" x14ac:dyDescent="0.25">
      <c r="A22" s="1">
        <v>301003</v>
      </c>
      <c r="B22" s="2" t="s">
        <v>274</v>
      </c>
      <c r="C22" s="5" t="s">
        <v>79</v>
      </c>
      <c r="D22" s="2">
        <v>0.56000000000000005</v>
      </c>
      <c r="E22" s="225" t="s">
        <v>202</v>
      </c>
      <c r="F22" s="38">
        <f t="shared" si="0"/>
        <v>4.5460489016731502</v>
      </c>
      <c r="G22" s="39">
        <f t="shared" si="1"/>
        <v>5.4927341879111475</v>
      </c>
      <c r="H22" s="40">
        <f t="shared" si="2"/>
        <v>6</v>
      </c>
      <c r="I22" s="39">
        <f t="shared" si="3"/>
        <v>2.8630528372500477</v>
      </c>
      <c r="J22" s="40">
        <f t="shared" si="4"/>
        <v>3.1323322075577442</v>
      </c>
      <c r="K22" s="39">
        <f t="shared" si="5"/>
        <v>4.0790174937957397</v>
      </c>
      <c r="L22" s="40">
        <f t="shared" si="6"/>
        <v>6</v>
      </c>
      <c r="M22" s="39">
        <f t="shared" si="28"/>
        <v>1.4493361431346414</v>
      </c>
      <c r="N22" s="40">
        <f t="shared" si="7"/>
        <v>2.9103149928870695</v>
      </c>
      <c r="O22" s="39">
        <f t="shared" si="8"/>
        <v>3.8570002791250655</v>
      </c>
      <c r="P22" s="41">
        <f t="shared" si="9"/>
        <v>6</v>
      </c>
      <c r="Q22" s="42">
        <f t="shared" si="10"/>
        <v>2.7101806947316156</v>
      </c>
      <c r="R22" s="40">
        <f t="shared" si="11"/>
        <v>1.2964640006162094</v>
      </c>
      <c r="S22" s="37">
        <f t="shared" si="12"/>
        <v>1.0744467859455344</v>
      </c>
      <c r="T22" s="43">
        <f t="shared" si="13"/>
        <v>4.4773265623758745</v>
      </c>
      <c r="U22" s="39">
        <f t="shared" si="14"/>
        <v>4.2553093477052002</v>
      </c>
      <c r="V22" s="41">
        <f t="shared" si="15"/>
        <v>3.1781918664744135</v>
      </c>
      <c r="W22" s="38">
        <f t="shared" si="16"/>
        <v>6</v>
      </c>
      <c r="X22" s="39">
        <f t="shared" si="17"/>
        <v>6</v>
      </c>
      <c r="Y22" s="40">
        <f t="shared" si="18"/>
        <v>6</v>
      </c>
      <c r="Z22" s="39">
        <f t="shared" si="19"/>
        <v>6</v>
      </c>
      <c r="AA22" s="40">
        <f t="shared" si="20"/>
        <v>4.6353859589207502</v>
      </c>
      <c r="AB22" s="44">
        <f t="shared" si="21"/>
        <v>6</v>
      </c>
      <c r="AC22" s="40">
        <f t="shared" si="22"/>
        <v>2.67189055042713</v>
      </c>
      <c r="AD22" s="37">
        <f t="shared" si="23"/>
        <v>6</v>
      </c>
      <c r="AE22" s="38">
        <f t="shared" si="24"/>
        <v>6</v>
      </c>
      <c r="AF22" s="39">
        <f t="shared" si="25"/>
        <v>6</v>
      </c>
      <c r="AG22" s="45">
        <f t="shared" si="26"/>
        <v>4.1473171002380509</v>
      </c>
      <c r="AH22" s="37">
        <f t="shared" si="27"/>
        <v>2.1838216917444302</v>
      </c>
    </row>
    <row r="23" spans="1:34" x14ac:dyDescent="0.25">
      <c r="A23" s="1">
        <v>300213</v>
      </c>
      <c r="B23" s="2" t="s">
        <v>8</v>
      </c>
      <c r="C23" s="5" t="s">
        <v>75</v>
      </c>
      <c r="D23" s="2">
        <v>0.22</v>
      </c>
      <c r="E23" s="205" t="s">
        <v>238</v>
      </c>
      <c r="F23" s="38">
        <f t="shared" si="0"/>
        <v>6</v>
      </c>
      <c r="G23" s="39">
        <f t="shared" si="1"/>
        <v>6</v>
      </c>
      <c r="H23" s="40">
        <f t="shared" si="2"/>
        <v>6</v>
      </c>
      <c r="I23" s="39">
        <f t="shared" si="3"/>
        <v>6</v>
      </c>
      <c r="J23" s="40">
        <f t="shared" si="4"/>
        <v>6</v>
      </c>
      <c r="K23" s="39">
        <f t="shared" si="5"/>
        <v>6</v>
      </c>
      <c r="L23" s="40">
        <f t="shared" si="6"/>
        <v>6</v>
      </c>
      <c r="M23" s="39">
        <f t="shared" si="28"/>
        <v>3.9983101825245422</v>
      </c>
      <c r="N23" s="40">
        <f t="shared" si="7"/>
        <v>6</v>
      </c>
      <c r="O23" s="39">
        <f t="shared" si="8"/>
        <v>6</v>
      </c>
      <c r="P23" s="41">
        <f t="shared" si="9"/>
        <v>6</v>
      </c>
      <c r="Q23" s="42">
        <f t="shared" si="10"/>
        <v>6</v>
      </c>
      <c r="R23" s="40">
        <f t="shared" si="11"/>
        <v>3.6091810924776238</v>
      </c>
      <c r="S23" s="37">
        <f t="shared" si="12"/>
        <v>3.1985918187704518</v>
      </c>
      <c r="T23" s="43">
        <f t="shared" si="13"/>
        <v>6</v>
      </c>
      <c r="U23" s="39">
        <f t="shared" si="14"/>
        <v>6</v>
      </c>
      <c r="V23" s="41">
        <f t="shared" si="15"/>
        <v>6</v>
      </c>
      <c r="W23" s="38">
        <f t="shared" si="16"/>
        <v>6</v>
      </c>
      <c r="X23" s="39">
        <f t="shared" si="17"/>
        <v>6</v>
      </c>
      <c r="Y23" s="40">
        <f t="shared" si="18"/>
        <v>6</v>
      </c>
      <c r="Z23" s="39">
        <f t="shared" si="19"/>
        <v>6</v>
      </c>
      <c r="AA23" s="40">
        <f t="shared" si="20"/>
        <v>6</v>
      </c>
      <c r="AB23" s="44">
        <f t="shared" si="21"/>
        <v>6</v>
      </c>
      <c r="AC23" s="40">
        <f t="shared" si="22"/>
        <v>6</v>
      </c>
      <c r="AD23" s="37">
        <f t="shared" si="23"/>
        <v>6</v>
      </c>
      <c r="AE23" s="38">
        <f t="shared" si="24"/>
        <v>6</v>
      </c>
      <c r="AF23" s="39">
        <f t="shared" si="25"/>
        <v>6</v>
      </c>
      <c r="AG23" s="45">
        <f t="shared" si="26"/>
        <v>6</v>
      </c>
      <c r="AH23" s="37">
        <f t="shared" si="27"/>
        <v>6</v>
      </c>
    </row>
    <row r="24" spans="1:34" x14ac:dyDescent="0.25">
      <c r="A24" s="1">
        <v>330410</v>
      </c>
      <c r="B24" s="2" t="s">
        <v>9</v>
      </c>
      <c r="C24" s="5" t="s">
        <v>75</v>
      </c>
      <c r="D24" s="2">
        <v>0.22</v>
      </c>
      <c r="E24" s="205" t="s">
        <v>238</v>
      </c>
      <c r="F24" s="38">
        <f t="shared" si="0"/>
        <v>6</v>
      </c>
      <c r="G24" s="39">
        <f t="shared" si="1"/>
        <v>6</v>
      </c>
      <c r="H24" s="40">
        <f t="shared" si="2"/>
        <v>6</v>
      </c>
      <c r="I24" s="39">
        <f t="shared" si="3"/>
        <v>6</v>
      </c>
      <c r="J24" s="40">
        <f t="shared" si="4"/>
        <v>6</v>
      </c>
      <c r="K24" s="39">
        <f t="shared" si="5"/>
        <v>6</v>
      </c>
      <c r="L24" s="40">
        <f t="shared" si="6"/>
        <v>6</v>
      </c>
      <c r="M24" s="39">
        <f t="shared" si="28"/>
        <v>3.9983101825245422</v>
      </c>
      <c r="N24" s="40">
        <f t="shared" si="7"/>
        <v>6</v>
      </c>
      <c r="O24" s="39">
        <f t="shared" si="8"/>
        <v>6</v>
      </c>
      <c r="P24" s="41">
        <f t="shared" si="9"/>
        <v>6</v>
      </c>
      <c r="Q24" s="42">
        <f t="shared" si="10"/>
        <v>6</v>
      </c>
      <c r="R24" s="40">
        <f t="shared" si="11"/>
        <v>3.6091810924776238</v>
      </c>
      <c r="S24" s="37">
        <f t="shared" si="12"/>
        <v>3.1985918187704518</v>
      </c>
      <c r="T24" s="43">
        <f t="shared" si="13"/>
        <v>6</v>
      </c>
      <c r="U24" s="39">
        <f t="shared" si="14"/>
        <v>6</v>
      </c>
      <c r="V24" s="41">
        <f t="shared" si="15"/>
        <v>6</v>
      </c>
      <c r="W24" s="38">
        <f t="shared" si="16"/>
        <v>6</v>
      </c>
      <c r="X24" s="39">
        <f t="shared" si="17"/>
        <v>6</v>
      </c>
      <c r="Y24" s="40">
        <f t="shared" si="18"/>
        <v>6</v>
      </c>
      <c r="Z24" s="39">
        <f t="shared" si="19"/>
        <v>6</v>
      </c>
      <c r="AA24" s="40">
        <f t="shared" si="20"/>
        <v>6</v>
      </c>
      <c r="AB24" s="44">
        <f t="shared" si="21"/>
        <v>6</v>
      </c>
      <c r="AC24" s="40">
        <f t="shared" si="22"/>
        <v>6</v>
      </c>
      <c r="AD24" s="37">
        <f t="shared" si="23"/>
        <v>6</v>
      </c>
      <c r="AE24" s="38">
        <f t="shared" si="24"/>
        <v>6</v>
      </c>
      <c r="AF24" s="39">
        <f t="shared" si="25"/>
        <v>6</v>
      </c>
      <c r="AG24" s="45">
        <f t="shared" si="26"/>
        <v>6</v>
      </c>
      <c r="AH24" s="37">
        <f t="shared" si="27"/>
        <v>6</v>
      </c>
    </row>
    <row r="25" spans="1:34" x14ac:dyDescent="0.25">
      <c r="A25" s="1">
        <v>300349</v>
      </c>
      <c r="B25" s="2" t="s">
        <v>10</v>
      </c>
      <c r="C25" s="5" t="s">
        <v>75</v>
      </c>
      <c r="D25" s="2">
        <v>0.34</v>
      </c>
      <c r="E25" s="205" t="s">
        <v>238</v>
      </c>
      <c r="F25" s="38">
        <f t="shared" si="0"/>
        <v>6</v>
      </c>
      <c r="G25" s="39">
        <f t="shared" si="1"/>
        <v>6</v>
      </c>
      <c r="H25" s="40">
        <f t="shared" si="2"/>
        <v>6</v>
      </c>
      <c r="I25" s="39">
        <f t="shared" si="3"/>
        <v>4.8450282025294911</v>
      </c>
      <c r="J25" s="40">
        <f t="shared" si="4"/>
        <v>5.2885471653892262</v>
      </c>
      <c r="K25" s="39">
        <f t="shared" si="5"/>
        <v>6</v>
      </c>
      <c r="L25" s="40">
        <f t="shared" si="6"/>
        <v>6</v>
      </c>
      <c r="M25" s="39">
        <f t="shared" si="28"/>
        <v>2.5165536475158796</v>
      </c>
      <c r="N25" s="40">
        <f t="shared" si="7"/>
        <v>4.9875776353434089</v>
      </c>
      <c r="O25" s="39">
        <f t="shared" si="8"/>
        <v>6</v>
      </c>
      <c r="P25" s="41">
        <f t="shared" si="9"/>
        <v>6</v>
      </c>
      <c r="Q25" s="42">
        <f t="shared" si="10"/>
        <v>4.593238791322662</v>
      </c>
      <c r="R25" s="40">
        <f t="shared" si="11"/>
        <v>2.2647642363090505</v>
      </c>
      <c r="S25" s="37">
        <f t="shared" si="12"/>
        <v>1.963794706263233</v>
      </c>
      <c r="T25" s="43">
        <f t="shared" si="13"/>
        <v>6</v>
      </c>
      <c r="U25" s="39">
        <f t="shared" si="14"/>
        <v>6</v>
      </c>
      <c r="V25" s="41">
        <f t="shared" si="15"/>
        <v>5.4287866036049168</v>
      </c>
      <c r="W25" s="38">
        <f t="shared" si="16"/>
        <v>6</v>
      </c>
      <c r="X25" s="39">
        <f t="shared" si="17"/>
        <v>6</v>
      </c>
      <c r="Y25" s="40">
        <f t="shared" si="18"/>
        <v>6</v>
      </c>
      <c r="Z25" s="39">
        <f t="shared" si="19"/>
        <v>6</v>
      </c>
      <c r="AA25" s="40">
        <f t="shared" si="20"/>
        <v>6</v>
      </c>
      <c r="AB25" s="44">
        <f t="shared" si="21"/>
        <v>6</v>
      </c>
      <c r="AC25" s="40">
        <f t="shared" si="22"/>
        <v>4.5948785536446852</v>
      </c>
      <c r="AD25" s="37">
        <f t="shared" si="23"/>
        <v>6</v>
      </c>
      <c r="AE25" s="38">
        <f t="shared" si="24"/>
        <v>6</v>
      </c>
      <c r="AF25" s="39">
        <f t="shared" si="25"/>
        <v>6</v>
      </c>
      <c r="AG25" s="45">
        <f t="shared" si="26"/>
        <v>6</v>
      </c>
      <c r="AH25" s="37">
        <f t="shared" si="27"/>
        <v>3.7910004334614147</v>
      </c>
    </row>
    <row r="26" spans="1:34" x14ac:dyDescent="0.25">
      <c r="A26" s="1">
        <v>300253</v>
      </c>
      <c r="B26" s="2" t="s">
        <v>129</v>
      </c>
      <c r="C26" s="5" t="s">
        <v>74</v>
      </c>
      <c r="D26" s="2">
        <v>0.52</v>
      </c>
      <c r="E26" s="181" t="s">
        <v>203</v>
      </c>
      <c r="F26" s="38">
        <f t="shared" si="0"/>
        <v>4.91112958641724</v>
      </c>
      <c r="G26" s="39">
        <f t="shared" si="1"/>
        <v>5.9306368177504662</v>
      </c>
      <c r="H26" s="40">
        <f t="shared" si="2"/>
        <v>6</v>
      </c>
      <c r="I26" s="39">
        <f t="shared" si="3"/>
        <v>3.0986722862692826</v>
      </c>
      <c r="J26" s="40">
        <f t="shared" si="4"/>
        <v>3.3886654542929557</v>
      </c>
      <c r="K26" s="39">
        <f t="shared" si="5"/>
        <v>4.408172685626182</v>
      </c>
      <c r="L26" s="40">
        <f t="shared" si="6"/>
        <v>6</v>
      </c>
      <c r="M26" s="39">
        <f t="shared" si="28"/>
        <v>1.5762081541449984</v>
      </c>
      <c r="N26" s="40">
        <f t="shared" si="7"/>
        <v>3.1572623000322291</v>
      </c>
      <c r="O26" s="39">
        <f t="shared" si="8"/>
        <v>4.1767695313654558</v>
      </c>
      <c r="P26" s="41">
        <f t="shared" si="9"/>
        <v>6</v>
      </c>
      <c r="Q26" s="42">
        <f t="shared" si="10"/>
        <v>2.9340407481725097</v>
      </c>
      <c r="R26" s="40">
        <f t="shared" si="11"/>
        <v>1.4115766160482257</v>
      </c>
      <c r="S26" s="37">
        <f t="shared" si="12"/>
        <v>1.1801734617874986</v>
      </c>
      <c r="T26" s="43">
        <f t="shared" si="13"/>
        <v>4.8371209133278654</v>
      </c>
      <c r="U26" s="39">
        <f t="shared" si="14"/>
        <v>4.6057177590671383</v>
      </c>
      <c r="V26" s="41">
        <f t="shared" si="15"/>
        <v>3.4457450869724453</v>
      </c>
      <c r="W26" s="38">
        <f t="shared" si="16"/>
        <v>6</v>
      </c>
      <c r="X26" s="39">
        <f t="shared" si="17"/>
        <v>6</v>
      </c>
      <c r="Y26" s="40">
        <f t="shared" si="18"/>
        <v>6</v>
      </c>
      <c r="Z26" s="39">
        <f t="shared" si="19"/>
        <v>6</v>
      </c>
      <c r="AA26" s="40">
        <f t="shared" si="20"/>
        <v>5.0150310326838854</v>
      </c>
      <c r="AB26" s="44">
        <f t="shared" si="21"/>
        <v>6</v>
      </c>
      <c r="AC26" s="40">
        <f t="shared" si="22"/>
        <v>2.9004975158446014</v>
      </c>
      <c r="AD26" s="37">
        <f t="shared" si="23"/>
        <v>6</v>
      </c>
      <c r="AE26" s="38">
        <f t="shared" si="24"/>
        <v>6</v>
      </c>
      <c r="AF26" s="39">
        <f t="shared" si="25"/>
        <v>6</v>
      </c>
      <c r="AG26" s="45">
        <f t="shared" si="26"/>
        <v>4.4894184156409773</v>
      </c>
      <c r="AH26" s="37">
        <f t="shared" si="27"/>
        <v>2.3748848988016942</v>
      </c>
    </row>
    <row r="27" spans="1:34" x14ac:dyDescent="0.25">
      <c r="A27" s="1">
        <v>300356</v>
      </c>
      <c r="B27" s="2" t="s">
        <v>11</v>
      </c>
      <c r="C27" s="5" t="s">
        <v>75</v>
      </c>
      <c r="D27" s="2">
        <v>0.35</v>
      </c>
      <c r="E27" s="205" t="s">
        <v>238</v>
      </c>
      <c r="F27" s="38">
        <f t="shared" si="0"/>
        <v>6</v>
      </c>
      <c r="G27" s="39">
        <f t="shared" si="1"/>
        <v>6</v>
      </c>
      <c r="H27" s="40">
        <f t="shared" si="2"/>
        <v>6</v>
      </c>
      <c r="I27" s="39">
        <f t="shared" si="3"/>
        <v>4.7008845396000778</v>
      </c>
      <c r="J27" s="40">
        <f t="shared" si="4"/>
        <v>5.1317315320923926</v>
      </c>
      <c r="K27" s="39">
        <f t="shared" si="5"/>
        <v>6</v>
      </c>
      <c r="L27" s="40">
        <f t="shared" si="6"/>
        <v>6</v>
      </c>
      <c r="M27" s="39">
        <f t="shared" si="28"/>
        <v>2.4389378290154262</v>
      </c>
      <c r="N27" s="40">
        <f t="shared" si="7"/>
        <v>4.8365039886193122</v>
      </c>
      <c r="O27" s="39">
        <f t="shared" si="8"/>
        <v>6</v>
      </c>
      <c r="P27" s="41">
        <f t="shared" si="9"/>
        <v>6</v>
      </c>
      <c r="Q27" s="42">
        <f t="shared" si="10"/>
        <v>4.4562891115705856</v>
      </c>
      <c r="R27" s="40">
        <f t="shared" si="11"/>
        <v>2.1943424009859354</v>
      </c>
      <c r="S27" s="37">
        <f t="shared" si="12"/>
        <v>1.8991148575128556</v>
      </c>
      <c r="T27" s="43">
        <f t="shared" si="13"/>
        <v>6</v>
      </c>
      <c r="U27" s="39">
        <f t="shared" si="14"/>
        <v>6</v>
      </c>
      <c r="V27" s="41">
        <f t="shared" si="15"/>
        <v>5.2651069863590632</v>
      </c>
      <c r="W27" s="38">
        <f t="shared" si="16"/>
        <v>6</v>
      </c>
      <c r="X27" s="39">
        <f t="shared" si="17"/>
        <v>6</v>
      </c>
      <c r="Y27" s="40">
        <f t="shared" si="18"/>
        <v>6</v>
      </c>
      <c r="Z27" s="39">
        <f t="shared" si="19"/>
        <v>6</v>
      </c>
      <c r="AA27" s="40">
        <f t="shared" si="20"/>
        <v>6</v>
      </c>
      <c r="AB27" s="44">
        <f t="shared" si="21"/>
        <v>6</v>
      </c>
      <c r="AC27" s="40">
        <f t="shared" si="22"/>
        <v>4.4550248806834087</v>
      </c>
      <c r="AD27" s="37">
        <f t="shared" si="23"/>
        <v>6</v>
      </c>
      <c r="AE27" s="38">
        <f t="shared" si="24"/>
        <v>6</v>
      </c>
      <c r="AF27" s="39">
        <f t="shared" si="25"/>
        <v>6</v>
      </c>
      <c r="AG27" s="45">
        <f t="shared" si="26"/>
        <v>6</v>
      </c>
      <c r="AH27" s="37">
        <f t="shared" si="27"/>
        <v>3.6741147067910891</v>
      </c>
    </row>
    <row r="28" spans="1:34" x14ac:dyDescent="0.25">
      <c r="A28" s="1">
        <v>300307</v>
      </c>
      <c r="B28" s="2" t="s">
        <v>12</v>
      </c>
      <c r="C28" s="5" t="s">
        <v>75</v>
      </c>
      <c r="D28" s="2">
        <v>0.39</v>
      </c>
      <c r="E28" s="181" t="s">
        <v>203</v>
      </c>
      <c r="F28" s="38">
        <f t="shared" si="0"/>
        <v>6</v>
      </c>
      <c r="G28" s="39">
        <f t="shared" si="1"/>
        <v>6</v>
      </c>
      <c r="H28" s="40">
        <f t="shared" si="2"/>
        <v>6</v>
      </c>
      <c r="I28" s="39">
        <f t="shared" si="3"/>
        <v>4.1982297150257111</v>
      </c>
      <c r="J28" s="40">
        <f t="shared" si="4"/>
        <v>4.584887272390608</v>
      </c>
      <c r="K28" s="39">
        <f t="shared" si="5"/>
        <v>5.9442302475015758</v>
      </c>
      <c r="L28" s="40">
        <f t="shared" si="6"/>
        <v>6</v>
      </c>
      <c r="M28" s="39">
        <f t="shared" si="28"/>
        <v>2.1682775388599977</v>
      </c>
      <c r="N28" s="40">
        <f t="shared" si="7"/>
        <v>4.3096830667096384</v>
      </c>
      <c r="O28" s="39">
        <f t="shared" si="8"/>
        <v>5.6690260418206071</v>
      </c>
      <c r="P28" s="41">
        <f t="shared" si="9"/>
        <v>6</v>
      </c>
      <c r="Q28" s="42">
        <f t="shared" si="10"/>
        <v>3.9787209975633457</v>
      </c>
      <c r="R28" s="40">
        <f t="shared" si="11"/>
        <v>1.948768821397634</v>
      </c>
      <c r="S28" s="37">
        <f t="shared" si="12"/>
        <v>1.6735646157166648</v>
      </c>
      <c r="T28" s="43">
        <f t="shared" si="13"/>
        <v>6</v>
      </c>
      <c r="U28" s="39">
        <f t="shared" si="14"/>
        <v>6</v>
      </c>
      <c r="V28" s="41">
        <f t="shared" si="15"/>
        <v>4.6943267826299273</v>
      </c>
      <c r="W28" s="38">
        <f t="shared" si="16"/>
        <v>6</v>
      </c>
      <c r="X28" s="39">
        <f t="shared" si="17"/>
        <v>6</v>
      </c>
      <c r="Y28" s="40">
        <f t="shared" si="18"/>
        <v>6</v>
      </c>
      <c r="Z28" s="39">
        <f t="shared" si="19"/>
        <v>6</v>
      </c>
      <c r="AA28" s="40">
        <f t="shared" si="20"/>
        <v>6</v>
      </c>
      <c r="AB28" s="44">
        <f t="shared" si="21"/>
        <v>6</v>
      </c>
      <c r="AC28" s="40">
        <f t="shared" si="22"/>
        <v>3.967330021126136</v>
      </c>
      <c r="AD28" s="37">
        <f t="shared" si="23"/>
        <v>6</v>
      </c>
      <c r="AE28" s="38">
        <f t="shared" si="24"/>
        <v>6</v>
      </c>
      <c r="AF28" s="39">
        <f t="shared" si="25"/>
        <v>6</v>
      </c>
      <c r="AG28" s="45">
        <f t="shared" si="26"/>
        <v>6</v>
      </c>
      <c r="AH28" s="37">
        <f t="shared" si="27"/>
        <v>3.2665131984022588</v>
      </c>
    </row>
    <row r="29" spans="1:34" x14ac:dyDescent="0.25">
      <c r="A29" s="1">
        <v>300152</v>
      </c>
      <c r="B29" s="2" t="s">
        <v>13</v>
      </c>
      <c r="C29" s="5" t="s">
        <v>76</v>
      </c>
      <c r="D29" s="2">
        <v>0.42</v>
      </c>
      <c r="E29" s="181" t="s">
        <v>203</v>
      </c>
      <c r="F29" s="38">
        <f t="shared" si="0"/>
        <v>6</v>
      </c>
      <c r="G29" s="39">
        <f t="shared" si="1"/>
        <v>6</v>
      </c>
      <c r="H29" s="40">
        <f t="shared" si="2"/>
        <v>6</v>
      </c>
      <c r="I29" s="39">
        <f t="shared" si="3"/>
        <v>3.8840704496667309</v>
      </c>
      <c r="J29" s="40">
        <f t="shared" si="4"/>
        <v>4.2431096100769938</v>
      </c>
      <c r="K29" s="39">
        <f t="shared" si="5"/>
        <v>5.5053566583943212</v>
      </c>
      <c r="L29" s="40">
        <f t="shared" si="6"/>
        <v>6</v>
      </c>
      <c r="M29" s="39">
        <f t="shared" si="28"/>
        <v>1.9991148575128557</v>
      </c>
      <c r="N29" s="40">
        <f t="shared" si="7"/>
        <v>3.9804199905160935</v>
      </c>
      <c r="O29" s="39">
        <f t="shared" si="8"/>
        <v>5.2426670388334218</v>
      </c>
      <c r="P29" s="41">
        <f t="shared" si="9"/>
        <v>6</v>
      </c>
      <c r="Q29" s="42">
        <f t="shared" si="10"/>
        <v>3.680240926308822</v>
      </c>
      <c r="R29" s="40">
        <f t="shared" si="11"/>
        <v>1.7952853341549462</v>
      </c>
      <c r="S29" s="37">
        <f t="shared" si="12"/>
        <v>1.5325957145940461</v>
      </c>
      <c r="T29" s="43">
        <f t="shared" si="13"/>
        <v>6</v>
      </c>
      <c r="U29" s="39">
        <f t="shared" si="14"/>
        <v>5.7737457969402666</v>
      </c>
      <c r="V29" s="41">
        <f t="shared" si="15"/>
        <v>4.3375891552992192</v>
      </c>
      <c r="W29" s="38">
        <f t="shared" si="16"/>
        <v>6</v>
      </c>
      <c r="X29" s="39">
        <f t="shared" si="17"/>
        <v>6</v>
      </c>
      <c r="Y29" s="40">
        <f t="shared" si="18"/>
        <v>6</v>
      </c>
      <c r="Z29" s="39">
        <f t="shared" si="19"/>
        <v>6</v>
      </c>
      <c r="AA29" s="40">
        <f t="shared" si="20"/>
        <v>6</v>
      </c>
      <c r="AB29" s="44">
        <f t="shared" si="21"/>
        <v>6</v>
      </c>
      <c r="AC29" s="40">
        <f t="shared" si="22"/>
        <v>3.6625207339028405</v>
      </c>
      <c r="AD29" s="37">
        <f t="shared" si="23"/>
        <v>6</v>
      </c>
      <c r="AE29" s="38">
        <f t="shared" si="24"/>
        <v>6</v>
      </c>
      <c r="AF29" s="39">
        <f t="shared" si="25"/>
        <v>6</v>
      </c>
      <c r="AG29" s="45">
        <f t="shared" si="26"/>
        <v>5.6297561336507354</v>
      </c>
      <c r="AH29" s="37">
        <f t="shared" si="27"/>
        <v>3.0117622556592405</v>
      </c>
    </row>
    <row r="30" spans="1:34" x14ac:dyDescent="0.25">
      <c r="A30" s="1">
        <v>300216</v>
      </c>
      <c r="B30" s="2" t="s">
        <v>268</v>
      </c>
      <c r="C30" s="5" t="s">
        <v>76</v>
      </c>
      <c r="D30" s="2">
        <v>0.5</v>
      </c>
      <c r="E30" s="108" t="s">
        <v>202</v>
      </c>
      <c r="F30" s="38">
        <f t="shared" si="0"/>
        <v>5.1155747698739296</v>
      </c>
      <c r="G30" s="39">
        <f t="shared" si="1"/>
        <v>6</v>
      </c>
      <c r="H30" s="40">
        <f t="shared" si="2"/>
        <v>6</v>
      </c>
      <c r="I30" s="39">
        <f t="shared" si="3"/>
        <v>3.2306191777200541</v>
      </c>
      <c r="J30" s="40">
        <f t="shared" si="4"/>
        <v>3.5322120724646742</v>
      </c>
      <c r="K30" s="39">
        <f t="shared" si="5"/>
        <v>4.5924995930512296</v>
      </c>
      <c r="L30" s="40">
        <f t="shared" si="6"/>
        <v>6</v>
      </c>
      <c r="M30" s="39">
        <f t="shared" si="28"/>
        <v>1.6472564803107985</v>
      </c>
      <c r="N30" s="40">
        <f t="shared" si="7"/>
        <v>3.2955527920335181</v>
      </c>
      <c r="O30" s="39">
        <f t="shared" si="8"/>
        <v>4.3558403126200735</v>
      </c>
      <c r="P30" s="41">
        <f t="shared" si="9"/>
        <v>6</v>
      </c>
      <c r="Q30" s="42">
        <f t="shared" si="10"/>
        <v>3.05940237809941</v>
      </c>
      <c r="R30" s="40">
        <f t="shared" si="11"/>
        <v>1.4760396806901548</v>
      </c>
      <c r="S30" s="37">
        <f t="shared" si="12"/>
        <v>1.2393804002589985</v>
      </c>
      <c r="T30" s="43">
        <f t="shared" si="13"/>
        <v>5.03860574986098</v>
      </c>
      <c r="U30" s="39">
        <f t="shared" si="14"/>
        <v>4.8019464694298239</v>
      </c>
      <c r="V30" s="41">
        <f t="shared" si="15"/>
        <v>3.5955748904513438</v>
      </c>
      <c r="W30" s="38">
        <f t="shared" si="16"/>
        <v>6</v>
      </c>
      <c r="X30" s="39">
        <f t="shared" si="17"/>
        <v>6</v>
      </c>
      <c r="Y30" s="40">
        <f t="shared" si="18"/>
        <v>6</v>
      </c>
      <c r="Z30" s="39">
        <f t="shared" si="19"/>
        <v>6</v>
      </c>
      <c r="AA30" s="40">
        <f t="shared" si="20"/>
        <v>5.2276322739912411</v>
      </c>
      <c r="AB30" s="44">
        <f t="shared" si="21"/>
        <v>6</v>
      </c>
      <c r="AC30" s="40">
        <f t="shared" si="22"/>
        <v>3.0285174164783859</v>
      </c>
      <c r="AD30" s="37">
        <f t="shared" si="23"/>
        <v>6</v>
      </c>
      <c r="AE30" s="38">
        <f t="shared" si="24"/>
        <v>6</v>
      </c>
      <c r="AF30" s="39">
        <f t="shared" si="25"/>
        <v>6</v>
      </c>
      <c r="AG30" s="45">
        <f t="shared" si="26"/>
        <v>4.6809951522666173</v>
      </c>
      <c r="AH30" s="37">
        <f t="shared" si="27"/>
        <v>2.4818802947537622</v>
      </c>
    </row>
    <row r="31" spans="1:34" x14ac:dyDescent="0.25">
      <c r="A31" s="1">
        <v>300258</v>
      </c>
      <c r="B31" s="2" t="s">
        <v>14</v>
      </c>
      <c r="C31" s="6" t="s">
        <v>76</v>
      </c>
      <c r="D31" s="2">
        <v>0.42</v>
      </c>
      <c r="E31" s="181" t="s">
        <v>202</v>
      </c>
      <c r="F31" s="38">
        <f t="shared" si="0"/>
        <v>6</v>
      </c>
      <c r="G31" s="39">
        <f t="shared" si="1"/>
        <v>6</v>
      </c>
      <c r="H31" s="40">
        <f t="shared" si="2"/>
        <v>6</v>
      </c>
      <c r="I31" s="39">
        <f t="shared" si="3"/>
        <v>3.8840704496667309</v>
      </c>
      <c r="J31" s="40">
        <f t="shared" si="4"/>
        <v>4.2431096100769938</v>
      </c>
      <c r="K31" s="39">
        <f t="shared" si="5"/>
        <v>5.5053566583943212</v>
      </c>
      <c r="L31" s="40">
        <f t="shared" si="6"/>
        <v>6</v>
      </c>
      <c r="M31" s="39">
        <f t="shared" si="28"/>
        <v>1.9991148575128557</v>
      </c>
      <c r="N31" s="40">
        <f t="shared" si="7"/>
        <v>3.9804199905160935</v>
      </c>
      <c r="O31" s="39">
        <f t="shared" si="8"/>
        <v>5.2426670388334218</v>
      </c>
      <c r="P31" s="41">
        <f t="shared" si="9"/>
        <v>6</v>
      </c>
      <c r="Q31" s="42">
        <f t="shared" si="10"/>
        <v>3.680240926308822</v>
      </c>
      <c r="R31" s="40">
        <f t="shared" si="11"/>
        <v>1.7952853341549462</v>
      </c>
      <c r="S31" s="37">
        <f t="shared" si="12"/>
        <v>1.5325957145940461</v>
      </c>
      <c r="T31" s="43">
        <f t="shared" si="13"/>
        <v>6</v>
      </c>
      <c r="U31" s="39">
        <f t="shared" si="14"/>
        <v>5.7737457969402666</v>
      </c>
      <c r="V31" s="41">
        <f t="shared" si="15"/>
        <v>4.3375891552992192</v>
      </c>
      <c r="W31" s="38">
        <f t="shared" si="16"/>
        <v>6</v>
      </c>
      <c r="X31" s="39">
        <f t="shared" si="17"/>
        <v>6</v>
      </c>
      <c r="Y31" s="40">
        <f t="shared" si="18"/>
        <v>6</v>
      </c>
      <c r="Z31" s="39">
        <f t="shared" si="19"/>
        <v>6</v>
      </c>
      <c r="AA31" s="40">
        <f t="shared" si="20"/>
        <v>6</v>
      </c>
      <c r="AB31" s="44">
        <f t="shared" si="21"/>
        <v>6</v>
      </c>
      <c r="AC31" s="40">
        <f t="shared" si="22"/>
        <v>3.6625207339028405</v>
      </c>
      <c r="AD31" s="37">
        <f t="shared" si="23"/>
        <v>6</v>
      </c>
      <c r="AE31" s="38">
        <f t="shared" si="24"/>
        <v>6</v>
      </c>
      <c r="AF31" s="39">
        <f t="shared" si="25"/>
        <v>6</v>
      </c>
      <c r="AG31" s="45">
        <f t="shared" si="26"/>
        <v>5.6297561336507354</v>
      </c>
      <c r="AH31" s="37">
        <f t="shared" si="27"/>
        <v>3.0117622556592405</v>
      </c>
    </row>
    <row r="32" spans="1:34" x14ac:dyDescent="0.25">
      <c r="A32" s="1">
        <v>300808</v>
      </c>
      <c r="B32" s="2" t="s">
        <v>104</v>
      </c>
      <c r="C32" s="6" t="s">
        <v>74</v>
      </c>
      <c r="D32" s="2">
        <v>0.34</v>
      </c>
      <c r="E32" s="181" t="s">
        <v>203</v>
      </c>
      <c r="F32" s="38">
        <f t="shared" si="0"/>
        <v>6</v>
      </c>
      <c r="G32" s="39">
        <f t="shared" si="1"/>
        <v>6</v>
      </c>
      <c r="H32" s="40">
        <f t="shared" si="2"/>
        <v>6</v>
      </c>
      <c r="I32" s="39">
        <f t="shared" si="3"/>
        <v>4.8450282025294911</v>
      </c>
      <c r="J32" s="40">
        <f t="shared" si="4"/>
        <v>5.2885471653892262</v>
      </c>
      <c r="K32" s="39">
        <f t="shared" si="5"/>
        <v>6</v>
      </c>
      <c r="L32" s="40">
        <f t="shared" si="6"/>
        <v>6</v>
      </c>
      <c r="M32" s="39">
        <f t="shared" si="28"/>
        <v>2.5165536475158796</v>
      </c>
      <c r="N32" s="40">
        <f t="shared" si="7"/>
        <v>4.9875776353434089</v>
      </c>
      <c r="O32" s="39">
        <f t="shared" si="8"/>
        <v>6</v>
      </c>
      <c r="P32" s="41">
        <f t="shared" si="9"/>
        <v>6</v>
      </c>
      <c r="Q32" s="42">
        <f t="shared" si="10"/>
        <v>4.593238791322662</v>
      </c>
      <c r="R32" s="40">
        <f t="shared" si="11"/>
        <v>2.2647642363090505</v>
      </c>
      <c r="S32" s="37">
        <f t="shared" si="12"/>
        <v>1.963794706263233</v>
      </c>
      <c r="T32" s="43">
        <f t="shared" si="13"/>
        <v>6</v>
      </c>
      <c r="U32" s="39">
        <f t="shared" si="14"/>
        <v>6</v>
      </c>
      <c r="V32" s="41">
        <f t="shared" si="15"/>
        <v>5.4287866036049168</v>
      </c>
      <c r="W32" s="38">
        <f t="shared" si="16"/>
        <v>6</v>
      </c>
      <c r="X32" s="39">
        <f t="shared" si="17"/>
        <v>6</v>
      </c>
      <c r="Y32" s="40">
        <f t="shared" si="18"/>
        <v>6</v>
      </c>
      <c r="Z32" s="39">
        <f t="shared" si="19"/>
        <v>6</v>
      </c>
      <c r="AA32" s="40">
        <f t="shared" si="20"/>
        <v>6</v>
      </c>
      <c r="AB32" s="44">
        <f t="shared" si="21"/>
        <v>6</v>
      </c>
      <c r="AC32" s="40">
        <f t="shared" si="22"/>
        <v>4.5948785536446852</v>
      </c>
      <c r="AD32" s="37">
        <f t="shared" si="23"/>
        <v>6</v>
      </c>
      <c r="AE32" s="38">
        <f t="shared" si="24"/>
        <v>6</v>
      </c>
      <c r="AF32" s="39">
        <f t="shared" si="25"/>
        <v>6</v>
      </c>
      <c r="AG32" s="45">
        <f t="shared" si="26"/>
        <v>6</v>
      </c>
      <c r="AH32" s="37">
        <f t="shared" si="27"/>
        <v>3.7910004334614147</v>
      </c>
    </row>
    <row r="33" spans="1:34" x14ac:dyDescent="0.25">
      <c r="A33" s="1">
        <v>300811</v>
      </c>
      <c r="B33" s="2" t="s">
        <v>256</v>
      </c>
      <c r="C33" s="6" t="s">
        <v>79</v>
      </c>
      <c r="D33" s="2">
        <v>0.57999999999999996</v>
      </c>
      <c r="E33" s="205" t="s">
        <v>238</v>
      </c>
      <c r="F33" s="38">
        <f t="shared" si="0"/>
        <v>4.3823920429947671</v>
      </c>
      <c r="G33" s="39">
        <f t="shared" si="1"/>
        <v>5.2964330090176599</v>
      </c>
      <c r="H33" s="40">
        <f t="shared" si="2"/>
        <v>6</v>
      </c>
      <c r="I33" s="39">
        <f t="shared" si="3"/>
        <v>2.7574303256207364</v>
      </c>
      <c r="J33" s="40">
        <f t="shared" si="4"/>
        <v>3.0174242004005811</v>
      </c>
      <c r="K33" s="39">
        <f t="shared" si="5"/>
        <v>3.9314651664234743</v>
      </c>
      <c r="L33" s="40">
        <f t="shared" si="6"/>
        <v>6</v>
      </c>
      <c r="M33" s="39">
        <f t="shared" si="28"/>
        <v>1.3924624830265504</v>
      </c>
      <c r="N33" s="40">
        <f t="shared" si="7"/>
        <v>2.799614475890964</v>
      </c>
      <c r="O33" s="39">
        <f t="shared" si="8"/>
        <v>3.7136554419138568</v>
      </c>
      <c r="P33" s="41">
        <f t="shared" si="9"/>
        <v>6</v>
      </c>
      <c r="Q33" s="42">
        <f t="shared" si="10"/>
        <v>2.609829636292595</v>
      </c>
      <c r="R33" s="40">
        <f t="shared" si="11"/>
        <v>1.2448617936984092</v>
      </c>
      <c r="S33" s="37">
        <f t="shared" si="12"/>
        <v>1.0270520691887921</v>
      </c>
      <c r="T33" s="43">
        <f t="shared" si="13"/>
        <v>4.3160394395353272</v>
      </c>
      <c r="U33" s="39">
        <f t="shared" si="14"/>
        <v>4.0982297150257114</v>
      </c>
      <c r="V33" s="41">
        <f t="shared" si="15"/>
        <v>3.0582542159063313</v>
      </c>
      <c r="W33" s="38">
        <f t="shared" si="16"/>
        <v>6</v>
      </c>
      <c r="X33" s="39">
        <f t="shared" si="17"/>
        <v>6</v>
      </c>
      <c r="Y33" s="40">
        <f t="shared" si="18"/>
        <v>6</v>
      </c>
      <c r="Z33" s="39">
        <f t="shared" si="19"/>
        <v>6</v>
      </c>
      <c r="AA33" s="40">
        <f t="shared" si="20"/>
        <v>4.4652002361993466</v>
      </c>
      <c r="AB33" s="44">
        <f t="shared" si="21"/>
        <v>6</v>
      </c>
      <c r="AC33" s="40">
        <f t="shared" si="22"/>
        <v>2.5694115659296433</v>
      </c>
      <c r="AD33" s="37">
        <f t="shared" si="23"/>
        <v>6</v>
      </c>
      <c r="AE33" s="38">
        <f t="shared" si="24"/>
        <v>6</v>
      </c>
      <c r="AF33" s="39">
        <f t="shared" si="25"/>
        <v>6</v>
      </c>
      <c r="AG33" s="45">
        <f t="shared" si="26"/>
        <v>3.9939613381608767</v>
      </c>
      <c r="AH33" s="37">
        <f t="shared" si="27"/>
        <v>2.0981726678911743</v>
      </c>
    </row>
    <row r="34" spans="1:34" x14ac:dyDescent="0.25">
      <c r="A34" s="1">
        <v>300713</v>
      </c>
      <c r="B34" s="2" t="s">
        <v>15</v>
      </c>
      <c r="C34" s="5" t="s">
        <v>74</v>
      </c>
      <c r="D34" s="2">
        <v>0.36</v>
      </c>
      <c r="E34" s="181" t="s">
        <v>203</v>
      </c>
      <c r="F34" s="38">
        <f t="shared" si="0"/>
        <v>6</v>
      </c>
      <c r="G34" s="39">
        <f t="shared" si="1"/>
        <v>6</v>
      </c>
      <c r="H34" s="40">
        <f t="shared" si="2"/>
        <v>6</v>
      </c>
      <c r="I34" s="39">
        <f t="shared" si="3"/>
        <v>4.5647488579445197</v>
      </c>
      <c r="J34" s="40">
        <f t="shared" si="4"/>
        <v>4.9836278784231585</v>
      </c>
      <c r="K34" s="39">
        <f t="shared" si="5"/>
        <v>6</v>
      </c>
      <c r="L34" s="40">
        <f t="shared" si="6"/>
        <v>6</v>
      </c>
      <c r="M34" s="39">
        <f t="shared" si="28"/>
        <v>2.3656340004316641</v>
      </c>
      <c r="N34" s="40">
        <f t="shared" si="7"/>
        <v>4.6938233222687753</v>
      </c>
      <c r="O34" s="39">
        <f t="shared" si="8"/>
        <v>6</v>
      </c>
      <c r="P34" s="41">
        <f t="shared" si="9"/>
        <v>6</v>
      </c>
      <c r="Q34" s="42">
        <f t="shared" si="10"/>
        <v>4.3269477473602915</v>
      </c>
      <c r="R34" s="40">
        <f t="shared" si="11"/>
        <v>2.1278328898474368</v>
      </c>
      <c r="S34" s="37">
        <f t="shared" si="12"/>
        <v>1.8380283336930539</v>
      </c>
      <c r="T34" s="43">
        <f t="shared" si="13"/>
        <v>6</v>
      </c>
      <c r="U34" s="39">
        <f t="shared" si="14"/>
        <v>6</v>
      </c>
      <c r="V34" s="41">
        <f t="shared" si="15"/>
        <v>5.1105206811824218</v>
      </c>
      <c r="W34" s="38">
        <f t="shared" si="16"/>
        <v>6</v>
      </c>
      <c r="X34" s="39">
        <f t="shared" si="17"/>
        <v>6</v>
      </c>
      <c r="Y34" s="40">
        <f t="shared" si="18"/>
        <v>6</v>
      </c>
      <c r="Z34" s="39">
        <f t="shared" si="19"/>
        <v>6</v>
      </c>
      <c r="AA34" s="40">
        <f t="shared" si="20"/>
        <v>6</v>
      </c>
      <c r="AB34" s="44">
        <f t="shared" si="21"/>
        <v>6</v>
      </c>
      <c r="AC34" s="40">
        <f t="shared" si="22"/>
        <v>4.3229408562199811</v>
      </c>
      <c r="AD34" s="37">
        <f t="shared" si="23"/>
        <v>6</v>
      </c>
      <c r="AE34" s="38">
        <f t="shared" si="24"/>
        <v>6</v>
      </c>
      <c r="AF34" s="39">
        <f t="shared" si="25"/>
        <v>6</v>
      </c>
      <c r="AG34" s="45">
        <f t="shared" si="26"/>
        <v>6</v>
      </c>
      <c r="AH34" s="37">
        <f t="shared" si="27"/>
        <v>3.5637226316024471</v>
      </c>
    </row>
    <row r="35" spans="1:34" x14ac:dyDescent="0.25">
      <c r="A35" s="1">
        <v>300284</v>
      </c>
      <c r="B35" s="2" t="s">
        <v>16</v>
      </c>
      <c r="C35" s="5" t="s">
        <v>75</v>
      </c>
      <c r="D35" s="2">
        <v>0.36</v>
      </c>
      <c r="E35" s="181" t="s">
        <v>203</v>
      </c>
      <c r="F35" s="38">
        <f t="shared" si="0"/>
        <v>6</v>
      </c>
      <c r="G35" s="39">
        <f t="shared" si="1"/>
        <v>6</v>
      </c>
      <c r="H35" s="40">
        <f t="shared" si="2"/>
        <v>6</v>
      </c>
      <c r="I35" s="39">
        <f t="shared" si="3"/>
        <v>4.5647488579445197</v>
      </c>
      <c r="J35" s="40">
        <f t="shared" si="4"/>
        <v>4.9836278784231585</v>
      </c>
      <c r="K35" s="39">
        <f t="shared" si="5"/>
        <v>6</v>
      </c>
      <c r="L35" s="40">
        <f t="shared" si="6"/>
        <v>6</v>
      </c>
      <c r="M35" s="39">
        <f t="shared" si="28"/>
        <v>2.3656340004316641</v>
      </c>
      <c r="N35" s="40">
        <f t="shared" si="7"/>
        <v>4.6938233222687753</v>
      </c>
      <c r="O35" s="39">
        <f t="shared" si="8"/>
        <v>6</v>
      </c>
      <c r="P35" s="41">
        <f t="shared" si="9"/>
        <v>6</v>
      </c>
      <c r="Q35" s="42">
        <f t="shared" si="10"/>
        <v>4.3269477473602915</v>
      </c>
      <c r="R35" s="40">
        <f t="shared" si="11"/>
        <v>2.1278328898474368</v>
      </c>
      <c r="S35" s="37">
        <f t="shared" si="12"/>
        <v>1.8380283336930539</v>
      </c>
      <c r="T35" s="43">
        <f t="shared" si="13"/>
        <v>6</v>
      </c>
      <c r="U35" s="39">
        <f t="shared" si="14"/>
        <v>6</v>
      </c>
      <c r="V35" s="41">
        <f t="shared" si="15"/>
        <v>5.1105206811824218</v>
      </c>
      <c r="W35" s="38">
        <f t="shared" si="16"/>
        <v>6</v>
      </c>
      <c r="X35" s="39">
        <f t="shared" si="17"/>
        <v>6</v>
      </c>
      <c r="Y35" s="40">
        <f t="shared" si="18"/>
        <v>6</v>
      </c>
      <c r="Z35" s="39">
        <f t="shared" si="19"/>
        <v>6</v>
      </c>
      <c r="AA35" s="40">
        <f t="shared" si="20"/>
        <v>6</v>
      </c>
      <c r="AB35" s="44">
        <f t="shared" si="21"/>
        <v>6</v>
      </c>
      <c r="AC35" s="40">
        <f t="shared" si="22"/>
        <v>4.3229408562199811</v>
      </c>
      <c r="AD35" s="37">
        <f t="shared" si="23"/>
        <v>6</v>
      </c>
      <c r="AE35" s="38">
        <f t="shared" si="24"/>
        <v>6</v>
      </c>
      <c r="AF35" s="39">
        <f t="shared" si="25"/>
        <v>6</v>
      </c>
      <c r="AG35" s="45">
        <f t="shared" si="26"/>
        <v>6</v>
      </c>
      <c r="AH35" s="37">
        <f t="shared" si="27"/>
        <v>3.5637226316024471</v>
      </c>
    </row>
    <row r="36" spans="1:34" x14ac:dyDescent="0.25">
      <c r="A36" s="1">
        <v>300720</v>
      </c>
      <c r="B36" s="2" t="s">
        <v>17</v>
      </c>
      <c r="C36" s="5" t="s">
        <v>75</v>
      </c>
      <c r="D36" s="2">
        <v>0.35</v>
      </c>
      <c r="E36" s="205" t="s">
        <v>238</v>
      </c>
      <c r="F36" s="38">
        <f t="shared" si="0"/>
        <v>6</v>
      </c>
      <c r="G36" s="39">
        <f t="shared" si="1"/>
        <v>6</v>
      </c>
      <c r="H36" s="40">
        <f t="shared" si="2"/>
        <v>6</v>
      </c>
      <c r="I36" s="39">
        <f t="shared" si="3"/>
        <v>4.7008845396000778</v>
      </c>
      <c r="J36" s="40">
        <f t="shared" si="4"/>
        <v>5.1317315320923926</v>
      </c>
      <c r="K36" s="39">
        <f t="shared" si="5"/>
        <v>6</v>
      </c>
      <c r="L36" s="40">
        <f t="shared" si="6"/>
        <v>6</v>
      </c>
      <c r="M36" s="39">
        <f t="shared" si="28"/>
        <v>2.4389378290154262</v>
      </c>
      <c r="N36" s="40">
        <f t="shared" si="7"/>
        <v>4.8365039886193122</v>
      </c>
      <c r="O36" s="39">
        <f t="shared" si="8"/>
        <v>6</v>
      </c>
      <c r="P36" s="41">
        <f t="shared" si="9"/>
        <v>6</v>
      </c>
      <c r="Q36" s="42">
        <f t="shared" si="10"/>
        <v>4.4562891115705856</v>
      </c>
      <c r="R36" s="40">
        <f t="shared" si="11"/>
        <v>2.1943424009859354</v>
      </c>
      <c r="S36" s="37">
        <f t="shared" si="12"/>
        <v>1.8991148575128556</v>
      </c>
      <c r="T36" s="43">
        <f t="shared" si="13"/>
        <v>6</v>
      </c>
      <c r="U36" s="39">
        <f t="shared" si="14"/>
        <v>6</v>
      </c>
      <c r="V36" s="41">
        <f t="shared" si="15"/>
        <v>5.2651069863590632</v>
      </c>
      <c r="W36" s="38">
        <f t="shared" si="16"/>
        <v>6</v>
      </c>
      <c r="X36" s="39">
        <f t="shared" si="17"/>
        <v>6</v>
      </c>
      <c r="Y36" s="40">
        <f t="shared" si="18"/>
        <v>6</v>
      </c>
      <c r="Z36" s="39">
        <f t="shared" si="19"/>
        <v>6</v>
      </c>
      <c r="AA36" s="40">
        <f t="shared" si="20"/>
        <v>6</v>
      </c>
      <c r="AB36" s="44">
        <f t="shared" si="21"/>
        <v>6</v>
      </c>
      <c r="AC36" s="40">
        <f t="shared" si="22"/>
        <v>4.4550248806834087</v>
      </c>
      <c r="AD36" s="37">
        <f t="shared" si="23"/>
        <v>6</v>
      </c>
      <c r="AE36" s="38">
        <f t="shared" si="24"/>
        <v>6</v>
      </c>
      <c r="AF36" s="39">
        <f t="shared" si="25"/>
        <v>6</v>
      </c>
      <c r="AG36" s="45">
        <f t="shared" si="26"/>
        <v>6</v>
      </c>
      <c r="AH36" s="37">
        <f t="shared" si="27"/>
        <v>3.6741147067910891</v>
      </c>
    </row>
    <row r="37" spans="1:34" x14ac:dyDescent="0.25">
      <c r="A37" s="1">
        <v>300128</v>
      </c>
      <c r="B37" s="2" t="s">
        <v>131</v>
      </c>
      <c r="C37" s="5" t="s">
        <v>74</v>
      </c>
      <c r="D37" s="2">
        <v>0.27</v>
      </c>
      <c r="E37" s="181" t="s">
        <v>203</v>
      </c>
      <c r="F37" s="38">
        <f t="shared" si="0"/>
        <v>6</v>
      </c>
      <c r="G37" s="39">
        <f t="shared" si="1"/>
        <v>6</v>
      </c>
      <c r="H37" s="40">
        <f t="shared" si="2"/>
        <v>6</v>
      </c>
      <c r="I37" s="39">
        <f t="shared" si="3"/>
        <v>6</v>
      </c>
      <c r="J37" s="40">
        <f t="shared" si="4"/>
        <v>6</v>
      </c>
      <c r="K37" s="39">
        <f t="shared" si="5"/>
        <v>6</v>
      </c>
      <c r="L37" s="40">
        <f t="shared" si="6"/>
        <v>6</v>
      </c>
      <c r="M37" s="39">
        <f t="shared" si="28"/>
        <v>3.2208453339088856</v>
      </c>
      <c r="N37" s="40">
        <f t="shared" si="7"/>
        <v>6</v>
      </c>
      <c r="O37" s="39">
        <f t="shared" si="8"/>
        <v>6</v>
      </c>
      <c r="P37" s="41">
        <f t="shared" si="9"/>
        <v>6</v>
      </c>
      <c r="Q37" s="42">
        <f t="shared" si="10"/>
        <v>5.8359303298137215</v>
      </c>
      <c r="R37" s="40">
        <f t="shared" si="11"/>
        <v>2.9037771864632491</v>
      </c>
      <c r="S37" s="37">
        <f t="shared" si="12"/>
        <v>2.5507044449240714</v>
      </c>
      <c r="T37" s="43">
        <f t="shared" si="13"/>
        <v>6</v>
      </c>
      <c r="U37" s="39">
        <f t="shared" si="14"/>
        <v>6</v>
      </c>
      <c r="V37" s="41">
        <f t="shared" si="15"/>
        <v>6</v>
      </c>
      <c r="W37" s="38">
        <f t="shared" si="16"/>
        <v>6</v>
      </c>
      <c r="X37" s="39">
        <f t="shared" si="17"/>
        <v>6</v>
      </c>
      <c r="Y37" s="40">
        <f t="shared" si="18"/>
        <v>6</v>
      </c>
      <c r="Z37" s="39">
        <f t="shared" si="19"/>
        <v>6</v>
      </c>
      <c r="AA37" s="40">
        <f t="shared" si="20"/>
        <v>6</v>
      </c>
      <c r="AB37" s="44">
        <f t="shared" si="21"/>
        <v>6</v>
      </c>
      <c r="AC37" s="40">
        <f t="shared" si="22"/>
        <v>5.8639211416266397</v>
      </c>
      <c r="AD37" s="37">
        <f t="shared" si="23"/>
        <v>6</v>
      </c>
      <c r="AE37" s="38">
        <f t="shared" si="24"/>
        <v>6</v>
      </c>
      <c r="AF37" s="39">
        <f t="shared" si="25"/>
        <v>6</v>
      </c>
      <c r="AG37" s="45">
        <f t="shared" si="26"/>
        <v>6</v>
      </c>
      <c r="AH37" s="37">
        <f t="shared" si="27"/>
        <v>4.8516301754699294</v>
      </c>
    </row>
    <row r="38" spans="1:34" x14ac:dyDescent="0.25">
      <c r="A38" s="1">
        <v>301002</v>
      </c>
      <c r="B38" s="2" t="s">
        <v>115</v>
      </c>
      <c r="C38" s="5" t="s">
        <v>79</v>
      </c>
      <c r="D38" s="2">
        <v>0.42</v>
      </c>
      <c r="E38" s="181" t="s">
        <v>202</v>
      </c>
      <c r="F38" s="38">
        <f t="shared" si="0"/>
        <v>6</v>
      </c>
      <c r="G38" s="39">
        <f t="shared" si="1"/>
        <v>6</v>
      </c>
      <c r="H38" s="40">
        <f t="shared" si="2"/>
        <v>6</v>
      </c>
      <c r="I38" s="39">
        <f t="shared" si="3"/>
        <v>3.8840704496667309</v>
      </c>
      <c r="J38" s="40">
        <f t="shared" si="4"/>
        <v>4.2431096100769938</v>
      </c>
      <c r="K38" s="39">
        <f t="shared" si="5"/>
        <v>5.5053566583943212</v>
      </c>
      <c r="L38" s="40">
        <f t="shared" si="6"/>
        <v>6</v>
      </c>
      <c r="M38" s="39">
        <f t="shared" si="28"/>
        <v>1.9991148575128557</v>
      </c>
      <c r="N38" s="40">
        <f t="shared" si="7"/>
        <v>3.9804199905160935</v>
      </c>
      <c r="O38" s="39">
        <f t="shared" si="8"/>
        <v>5.2426670388334218</v>
      </c>
      <c r="P38" s="41">
        <f t="shared" si="9"/>
        <v>6</v>
      </c>
      <c r="Q38" s="42">
        <f t="shared" si="10"/>
        <v>3.680240926308822</v>
      </c>
      <c r="R38" s="40">
        <f t="shared" si="11"/>
        <v>1.7952853341549462</v>
      </c>
      <c r="S38" s="37">
        <f t="shared" si="12"/>
        <v>1.5325957145940461</v>
      </c>
      <c r="T38" s="43">
        <f t="shared" si="13"/>
        <v>6</v>
      </c>
      <c r="U38" s="39">
        <f t="shared" si="14"/>
        <v>5.7737457969402666</v>
      </c>
      <c r="V38" s="41">
        <f t="shared" si="15"/>
        <v>4.3375891552992192</v>
      </c>
      <c r="W38" s="38">
        <f t="shared" si="16"/>
        <v>6</v>
      </c>
      <c r="X38" s="39">
        <f t="shared" si="17"/>
        <v>6</v>
      </c>
      <c r="Y38" s="40">
        <f t="shared" si="18"/>
        <v>6</v>
      </c>
      <c r="Z38" s="39">
        <f t="shared" si="19"/>
        <v>6</v>
      </c>
      <c r="AA38" s="40">
        <f t="shared" si="20"/>
        <v>6</v>
      </c>
      <c r="AB38" s="44">
        <f t="shared" si="21"/>
        <v>6</v>
      </c>
      <c r="AC38" s="40">
        <f t="shared" si="22"/>
        <v>3.6625207339028405</v>
      </c>
      <c r="AD38" s="37">
        <f t="shared" si="23"/>
        <v>6</v>
      </c>
      <c r="AE38" s="38">
        <f t="shared" si="24"/>
        <v>6</v>
      </c>
      <c r="AF38" s="39">
        <f t="shared" si="25"/>
        <v>6</v>
      </c>
      <c r="AG38" s="45">
        <f t="shared" si="26"/>
        <v>5.6297561336507354</v>
      </c>
      <c r="AH38" s="37">
        <f t="shared" si="27"/>
        <v>3.0117622556592405</v>
      </c>
    </row>
    <row r="39" spans="1:34" x14ac:dyDescent="0.25">
      <c r="A39" s="1">
        <v>300106</v>
      </c>
      <c r="B39" s="2" t="s">
        <v>18</v>
      </c>
      <c r="C39" s="5" t="s">
        <v>75</v>
      </c>
      <c r="D39" s="2">
        <v>0.4</v>
      </c>
      <c r="E39" s="181" t="s">
        <v>203</v>
      </c>
      <c r="F39" s="38">
        <f t="shared" si="0"/>
        <v>6</v>
      </c>
      <c r="G39" s="39">
        <f t="shared" si="1"/>
        <v>6</v>
      </c>
      <c r="H39" s="40">
        <f t="shared" si="2"/>
        <v>6</v>
      </c>
      <c r="I39" s="39">
        <f t="shared" si="3"/>
        <v>4.0882739721500672</v>
      </c>
      <c r="J39" s="40">
        <f t="shared" si="4"/>
        <v>4.465265090580842</v>
      </c>
      <c r="K39" s="39">
        <f t="shared" si="5"/>
        <v>5.7906244913140359</v>
      </c>
      <c r="L39" s="40">
        <f t="shared" si="6"/>
        <v>6</v>
      </c>
      <c r="M39" s="39">
        <f t="shared" si="28"/>
        <v>2.1090706003884976</v>
      </c>
      <c r="N39" s="40">
        <f t="shared" si="7"/>
        <v>4.1944409900418966</v>
      </c>
      <c r="O39" s="39">
        <f t="shared" si="8"/>
        <v>5.5198003907750923</v>
      </c>
      <c r="P39" s="41">
        <f t="shared" si="9"/>
        <v>6</v>
      </c>
      <c r="Q39" s="42">
        <f t="shared" si="10"/>
        <v>3.8742529726242623</v>
      </c>
      <c r="R39" s="40">
        <f t="shared" si="11"/>
        <v>1.8950496008626934</v>
      </c>
      <c r="S39" s="37">
        <f t="shared" si="12"/>
        <v>1.6242255003237482</v>
      </c>
      <c r="T39" s="43">
        <f t="shared" si="13"/>
        <v>6</v>
      </c>
      <c r="U39" s="39">
        <f t="shared" si="14"/>
        <v>6</v>
      </c>
      <c r="V39" s="41">
        <f t="shared" si="15"/>
        <v>4.5694686130641795</v>
      </c>
      <c r="W39" s="38">
        <f t="shared" si="16"/>
        <v>6</v>
      </c>
      <c r="X39" s="39">
        <f t="shared" si="17"/>
        <v>6</v>
      </c>
      <c r="Y39" s="40">
        <f t="shared" si="18"/>
        <v>6</v>
      </c>
      <c r="Z39" s="39">
        <f t="shared" si="19"/>
        <v>6</v>
      </c>
      <c r="AA39" s="40">
        <f t="shared" si="20"/>
        <v>6</v>
      </c>
      <c r="AB39" s="44">
        <f t="shared" si="21"/>
        <v>6</v>
      </c>
      <c r="AC39" s="40">
        <f t="shared" si="22"/>
        <v>3.8606467705979819</v>
      </c>
      <c r="AD39" s="37">
        <f t="shared" si="23"/>
        <v>6</v>
      </c>
      <c r="AE39" s="38">
        <f t="shared" si="24"/>
        <v>6</v>
      </c>
      <c r="AF39" s="39">
        <f t="shared" si="25"/>
        <v>6</v>
      </c>
      <c r="AG39" s="45">
        <f t="shared" si="26"/>
        <v>5.9262439403332712</v>
      </c>
      <c r="AH39" s="37">
        <f t="shared" si="27"/>
        <v>3.1773503684422022</v>
      </c>
    </row>
    <row r="40" spans="1:34" x14ac:dyDescent="0.25">
      <c r="A40" s="1">
        <v>300714</v>
      </c>
      <c r="B40" s="2" t="s">
        <v>19</v>
      </c>
      <c r="C40" s="5" t="s">
        <v>74</v>
      </c>
      <c r="D40" s="2">
        <v>0.39</v>
      </c>
      <c r="E40" s="181" t="s">
        <v>203</v>
      </c>
      <c r="F40" s="38">
        <f t="shared" si="0"/>
        <v>6</v>
      </c>
      <c r="G40" s="39">
        <f t="shared" si="1"/>
        <v>6</v>
      </c>
      <c r="H40" s="40">
        <f t="shared" si="2"/>
        <v>6</v>
      </c>
      <c r="I40" s="39">
        <f t="shared" si="3"/>
        <v>4.1982297150257111</v>
      </c>
      <c r="J40" s="40">
        <f t="shared" si="4"/>
        <v>4.584887272390608</v>
      </c>
      <c r="K40" s="39">
        <f t="shared" si="5"/>
        <v>5.9442302475015758</v>
      </c>
      <c r="L40" s="40">
        <f t="shared" si="6"/>
        <v>6</v>
      </c>
      <c r="M40" s="39">
        <f t="shared" si="28"/>
        <v>2.1682775388599977</v>
      </c>
      <c r="N40" s="40">
        <f t="shared" si="7"/>
        <v>4.3096830667096384</v>
      </c>
      <c r="O40" s="39">
        <f t="shared" si="8"/>
        <v>5.6690260418206071</v>
      </c>
      <c r="P40" s="41">
        <f t="shared" si="9"/>
        <v>6</v>
      </c>
      <c r="Q40" s="42">
        <f t="shared" si="10"/>
        <v>3.9787209975633457</v>
      </c>
      <c r="R40" s="40">
        <f t="shared" si="11"/>
        <v>1.948768821397634</v>
      </c>
      <c r="S40" s="37">
        <f t="shared" si="12"/>
        <v>1.6735646157166648</v>
      </c>
      <c r="T40" s="43">
        <f t="shared" si="13"/>
        <v>6</v>
      </c>
      <c r="U40" s="39">
        <f t="shared" si="14"/>
        <v>6</v>
      </c>
      <c r="V40" s="41">
        <f t="shared" si="15"/>
        <v>4.6943267826299273</v>
      </c>
      <c r="W40" s="38">
        <f t="shared" si="16"/>
        <v>6</v>
      </c>
      <c r="X40" s="39">
        <f t="shared" si="17"/>
        <v>6</v>
      </c>
      <c r="Y40" s="40">
        <f t="shared" si="18"/>
        <v>6</v>
      </c>
      <c r="Z40" s="39">
        <f t="shared" si="19"/>
        <v>6</v>
      </c>
      <c r="AA40" s="40">
        <f t="shared" si="20"/>
        <v>6</v>
      </c>
      <c r="AB40" s="44">
        <f t="shared" si="21"/>
        <v>6</v>
      </c>
      <c r="AC40" s="40">
        <f t="shared" si="22"/>
        <v>3.967330021126136</v>
      </c>
      <c r="AD40" s="37">
        <f t="shared" si="23"/>
        <v>6</v>
      </c>
      <c r="AE40" s="38">
        <f t="shared" si="24"/>
        <v>6</v>
      </c>
      <c r="AF40" s="39">
        <f t="shared" si="25"/>
        <v>6</v>
      </c>
      <c r="AG40" s="45">
        <f t="shared" si="26"/>
        <v>6</v>
      </c>
      <c r="AH40" s="37">
        <f t="shared" si="27"/>
        <v>3.2665131984022588</v>
      </c>
    </row>
    <row r="41" spans="1:34" x14ac:dyDescent="0.25">
      <c r="A41" s="1">
        <v>300719</v>
      </c>
      <c r="B41" s="2" t="s">
        <v>20</v>
      </c>
      <c r="C41" s="7" t="s">
        <v>78</v>
      </c>
      <c r="D41" s="2">
        <v>0.45</v>
      </c>
      <c r="E41" s="181" t="s">
        <v>203</v>
      </c>
      <c r="F41" s="38">
        <f t="shared" si="0"/>
        <v>5.7061941887488112</v>
      </c>
      <c r="G41" s="39">
        <f t="shared" si="1"/>
        <v>6</v>
      </c>
      <c r="H41" s="40">
        <f t="shared" si="2"/>
        <v>6</v>
      </c>
      <c r="I41" s="39">
        <f t="shared" si="3"/>
        <v>3.6117990863556155</v>
      </c>
      <c r="J41" s="40">
        <f t="shared" si="4"/>
        <v>3.9469023027385264</v>
      </c>
      <c r="K41" s="39">
        <f t="shared" si="5"/>
        <v>5.1249995478346992</v>
      </c>
      <c r="L41" s="40">
        <f t="shared" si="6"/>
        <v>6</v>
      </c>
      <c r="M41" s="39">
        <f t="shared" si="28"/>
        <v>1.8525072003453313</v>
      </c>
      <c r="N41" s="40">
        <f t="shared" si="7"/>
        <v>3.6950586578150202</v>
      </c>
      <c r="O41" s="39">
        <f t="shared" si="8"/>
        <v>4.8731559029111935</v>
      </c>
      <c r="P41" s="41">
        <f t="shared" si="9"/>
        <v>6</v>
      </c>
      <c r="Q41" s="42">
        <f t="shared" si="10"/>
        <v>3.4215581978882335</v>
      </c>
      <c r="R41" s="40">
        <f t="shared" si="11"/>
        <v>1.6622663118779497</v>
      </c>
      <c r="S41" s="37">
        <f t="shared" si="12"/>
        <v>1.4104226669544426</v>
      </c>
      <c r="T41" s="43">
        <f t="shared" si="13"/>
        <v>5.6206730554010882</v>
      </c>
      <c r="U41" s="39">
        <f t="shared" si="14"/>
        <v>5.3688294104775824</v>
      </c>
      <c r="V41" s="41">
        <f t="shared" si="15"/>
        <v>4.0284165449459373</v>
      </c>
      <c r="W41" s="38">
        <f t="shared" si="16"/>
        <v>6</v>
      </c>
      <c r="X41" s="39">
        <f t="shared" si="17"/>
        <v>6</v>
      </c>
      <c r="Y41" s="40">
        <f t="shared" si="18"/>
        <v>6</v>
      </c>
      <c r="Z41" s="39">
        <f t="shared" si="19"/>
        <v>6</v>
      </c>
      <c r="AA41" s="40">
        <f t="shared" si="20"/>
        <v>5.8418136377680456</v>
      </c>
      <c r="AB41" s="44">
        <f t="shared" si="21"/>
        <v>6</v>
      </c>
      <c r="AC41" s="40">
        <f t="shared" si="22"/>
        <v>3.3983526849759844</v>
      </c>
      <c r="AD41" s="37">
        <f t="shared" si="23"/>
        <v>6</v>
      </c>
      <c r="AE41" s="38">
        <f t="shared" si="24"/>
        <v>6</v>
      </c>
      <c r="AF41" s="39">
        <f t="shared" si="25"/>
        <v>6</v>
      </c>
      <c r="AG41" s="45">
        <f t="shared" si="26"/>
        <v>5.2344390580740194</v>
      </c>
      <c r="AH41" s="37">
        <f t="shared" si="27"/>
        <v>2.7909781052819578</v>
      </c>
    </row>
    <row r="42" spans="1:34" x14ac:dyDescent="0.25">
      <c r="A42" s="1">
        <v>300354</v>
      </c>
      <c r="B42" s="2" t="s">
        <v>21</v>
      </c>
      <c r="C42" s="5" t="s">
        <v>75</v>
      </c>
      <c r="D42" s="2">
        <v>0.34</v>
      </c>
      <c r="E42" s="181" t="s">
        <v>203</v>
      </c>
      <c r="F42" s="38">
        <f t="shared" si="0"/>
        <v>6</v>
      </c>
      <c r="G42" s="39">
        <f t="shared" si="1"/>
        <v>6</v>
      </c>
      <c r="H42" s="40">
        <f t="shared" si="2"/>
        <v>6</v>
      </c>
      <c r="I42" s="39">
        <f t="shared" si="3"/>
        <v>4.8450282025294911</v>
      </c>
      <c r="J42" s="40">
        <f t="shared" si="4"/>
        <v>5.2885471653892262</v>
      </c>
      <c r="K42" s="39">
        <f t="shared" si="5"/>
        <v>6</v>
      </c>
      <c r="L42" s="40">
        <f t="shared" si="6"/>
        <v>6</v>
      </c>
      <c r="M42" s="39">
        <f t="shared" si="28"/>
        <v>2.5165536475158796</v>
      </c>
      <c r="N42" s="40">
        <f t="shared" si="7"/>
        <v>4.9875776353434089</v>
      </c>
      <c r="O42" s="39">
        <f t="shared" si="8"/>
        <v>6</v>
      </c>
      <c r="P42" s="41">
        <f t="shared" si="9"/>
        <v>6</v>
      </c>
      <c r="Q42" s="42">
        <f t="shared" si="10"/>
        <v>4.593238791322662</v>
      </c>
      <c r="R42" s="40">
        <f t="shared" si="11"/>
        <v>2.2647642363090505</v>
      </c>
      <c r="S42" s="37">
        <f t="shared" si="12"/>
        <v>1.963794706263233</v>
      </c>
      <c r="T42" s="43">
        <f t="shared" si="13"/>
        <v>6</v>
      </c>
      <c r="U42" s="39">
        <f t="shared" si="14"/>
        <v>6</v>
      </c>
      <c r="V42" s="41">
        <f t="shared" si="15"/>
        <v>5.4287866036049168</v>
      </c>
      <c r="W42" s="38">
        <f t="shared" si="16"/>
        <v>6</v>
      </c>
      <c r="X42" s="39">
        <f t="shared" si="17"/>
        <v>6</v>
      </c>
      <c r="Y42" s="40">
        <f t="shared" si="18"/>
        <v>6</v>
      </c>
      <c r="Z42" s="39">
        <f t="shared" si="19"/>
        <v>6</v>
      </c>
      <c r="AA42" s="40">
        <f t="shared" si="20"/>
        <v>6</v>
      </c>
      <c r="AB42" s="44">
        <f t="shared" si="21"/>
        <v>6</v>
      </c>
      <c r="AC42" s="40">
        <f t="shared" si="22"/>
        <v>4.5948785536446852</v>
      </c>
      <c r="AD42" s="37">
        <f t="shared" si="23"/>
        <v>6</v>
      </c>
      <c r="AE42" s="38">
        <f t="shared" si="24"/>
        <v>6</v>
      </c>
      <c r="AF42" s="39">
        <f t="shared" si="25"/>
        <v>6</v>
      </c>
      <c r="AG42" s="45">
        <f t="shared" si="26"/>
        <v>6</v>
      </c>
      <c r="AH42" s="37">
        <f t="shared" si="27"/>
        <v>3.7910004334614147</v>
      </c>
    </row>
    <row r="43" spans="1:34" x14ac:dyDescent="0.25">
      <c r="A43" s="1">
        <v>300806</v>
      </c>
      <c r="B43" s="2" t="s">
        <v>22</v>
      </c>
      <c r="C43" s="7" t="s">
        <v>74</v>
      </c>
      <c r="D43" s="2">
        <v>0.25</v>
      </c>
      <c r="E43" s="205" t="s">
        <v>238</v>
      </c>
      <c r="F43" s="38">
        <f t="shared" si="0"/>
        <v>6</v>
      </c>
      <c r="G43" s="39">
        <f t="shared" si="1"/>
        <v>6</v>
      </c>
      <c r="H43" s="40">
        <f t="shared" si="2"/>
        <v>6</v>
      </c>
      <c r="I43" s="39">
        <f t="shared" si="3"/>
        <v>6</v>
      </c>
      <c r="J43" s="40">
        <f t="shared" si="4"/>
        <v>6</v>
      </c>
      <c r="K43" s="39">
        <f t="shared" si="5"/>
        <v>6</v>
      </c>
      <c r="L43" s="40">
        <f t="shared" si="6"/>
        <v>6</v>
      </c>
      <c r="M43" s="39">
        <f t="shared" si="28"/>
        <v>3.4945129606215968</v>
      </c>
      <c r="N43" s="40">
        <f t="shared" si="7"/>
        <v>6</v>
      </c>
      <c r="O43" s="39">
        <f t="shared" si="8"/>
        <v>6</v>
      </c>
      <c r="P43" s="41">
        <f t="shared" si="9"/>
        <v>6</v>
      </c>
      <c r="Q43" s="42">
        <f t="shared" si="10"/>
        <v>6</v>
      </c>
      <c r="R43" s="40">
        <f t="shared" si="11"/>
        <v>3.1520793613803093</v>
      </c>
      <c r="S43" s="37">
        <f t="shared" si="12"/>
        <v>2.7787608005179973</v>
      </c>
      <c r="T43" s="43">
        <f t="shared" si="13"/>
        <v>6</v>
      </c>
      <c r="U43" s="39">
        <f t="shared" si="14"/>
        <v>6</v>
      </c>
      <c r="V43" s="41">
        <f t="shared" si="15"/>
        <v>6</v>
      </c>
      <c r="W43" s="38">
        <f t="shared" si="16"/>
        <v>6</v>
      </c>
      <c r="X43" s="39">
        <f t="shared" si="17"/>
        <v>6</v>
      </c>
      <c r="Y43" s="40">
        <f t="shared" si="18"/>
        <v>6</v>
      </c>
      <c r="Z43" s="39">
        <f t="shared" si="19"/>
        <v>6</v>
      </c>
      <c r="AA43" s="40">
        <f t="shared" si="20"/>
        <v>6</v>
      </c>
      <c r="AB43" s="44">
        <f t="shared" si="21"/>
        <v>6</v>
      </c>
      <c r="AC43" s="40">
        <f t="shared" si="22"/>
        <v>6</v>
      </c>
      <c r="AD43" s="37">
        <f t="shared" si="23"/>
        <v>6</v>
      </c>
      <c r="AE43" s="38">
        <f t="shared" si="24"/>
        <v>6</v>
      </c>
      <c r="AF43" s="39">
        <f t="shared" si="25"/>
        <v>6</v>
      </c>
      <c r="AG43" s="45">
        <f t="shared" si="26"/>
        <v>6</v>
      </c>
      <c r="AH43" s="37">
        <f t="shared" si="27"/>
        <v>5.2637605895075241</v>
      </c>
    </row>
    <row r="44" spans="1:34" x14ac:dyDescent="0.25">
      <c r="A44" s="1">
        <v>300351</v>
      </c>
      <c r="B44" s="2" t="s">
        <v>23</v>
      </c>
      <c r="C44" s="5" t="s">
        <v>74</v>
      </c>
      <c r="D44" s="2">
        <v>0.22</v>
      </c>
      <c r="E44" s="205" t="s">
        <v>238</v>
      </c>
      <c r="F44" s="38">
        <f t="shared" si="0"/>
        <v>6</v>
      </c>
      <c r="G44" s="39">
        <f t="shared" si="1"/>
        <v>6</v>
      </c>
      <c r="H44" s="40">
        <f t="shared" si="2"/>
        <v>6</v>
      </c>
      <c r="I44" s="39">
        <f t="shared" si="3"/>
        <v>6</v>
      </c>
      <c r="J44" s="40">
        <f t="shared" si="4"/>
        <v>6</v>
      </c>
      <c r="K44" s="39">
        <f t="shared" si="5"/>
        <v>6</v>
      </c>
      <c r="L44" s="40">
        <f t="shared" si="6"/>
        <v>6</v>
      </c>
      <c r="M44" s="39">
        <f t="shared" si="28"/>
        <v>3.9983101825245422</v>
      </c>
      <c r="N44" s="40">
        <f t="shared" si="7"/>
        <v>6</v>
      </c>
      <c r="O44" s="39">
        <f t="shared" si="8"/>
        <v>6</v>
      </c>
      <c r="P44" s="41">
        <f t="shared" si="9"/>
        <v>6</v>
      </c>
      <c r="Q44" s="42">
        <f t="shared" si="10"/>
        <v>6</v>
      </c>
      <c r="R44" s="40">
        <f t="shared" si="11"/>
        <v>3.6091810924776238</v>
      </c>
      <c r="S44" s="37">
        <f t="shared" si="12"/>
        <v>3.1985918187704518</v>
      </c>
      <c r="T44" s="43">
        <f t="shared" si="13"/>
        <v>6</v>
      </c>
      <c r="U44" s="39">
        <f t="shared" si="14"/>
        <v>6</v>
      </c>
      <c r="V44" s="41">
        <f t="shared" si="15"/>
        <v>6</v>
      </c>
      <c r="W44" s="38">
        <f t="shared" si="16"/>
        <v>6</v>
      </c>
      <c r="X44" s="39">
        <f t="shared" si="17"/>
        <v>6</v>
      </c>
      <c r="Y44" s="40">
        <f t="shared" si="18"/>
        <v>6</v>
      </c>
      <c r="Z44" s="39">
        <f t="shared" si="19"/>
        <v>6</v>
      </c>
      <c r="AA44" s="40">
        <f t="shared" si="20"/>
        <v>6</v>
      </c>
      <c r="AB44" s="44">
        <f t="shared" si="21"/>
        <v>6</v>
      </c>
      <c r="AC44" s="40">
        <f t="shared" si="22"/>
        <v>6</v>
      </c>
      <c r="AD44" s="37">
        <f t="shared" si="23"/>
        <v>6</v>
      </c>
      <c r="AE44" s="38">
        <f t="shared" si="24"/>
        <v>6</v>
      </c>
      <c r="AF44" s="39">
        <f t="shared" si="25"/>
        <v>6</v>
      </c>
      <c r="AG44" s="45">
        <f t="shared" si="26"/>
        <v>6</v>
      </c>
      <c r="AH44" s="37">
        <f t="shared" si="27"/>
        <v>6</v>
      </c>
    </row>
    <row r="45" spans="1:34" x14ac:dyDescent="0.25">
      <c r="A45" s="1">
        <v>301105</v>
      </c>
      <c r="B45" s="2" t="s">
        <v>258</v>
      </c>
      <c r="C45" s="5" t="s">
        <v>74</v>
      </c>
      <c r="D45" s="2">
        <v>0.33</v>
      </c>
      <c r="E45" s="205" t="s">
        <v>238</v>
      </c>
      <c r="F45" s="38">
        <f t="shared" si="0"/>
        <v>6</v>
      </c>
      <c r="G45" s="39">
        <f t="shared" si="1"/>
        <v>6</v>
      </c>
      <c r="H45" s="40">
        <f t="shared" si="2"/>
        <v>6</v>
      </c>
      <c r="I45" s="39">
        <f t="shared" si="3"/>
        <v>4.9979078450303849</v>
      </c>
      <c r="J45" s="40">
        <f t="shared" si="4"/>
        <v>5.4548667764616274</v>
      </c>
      <c r="K45" s="39">
        <f t="shared" si="5"/>
        <v>6</v>
      </c>
      <c r="L45" s="40">
        <f t="shared" si="6"/>
        <v>6</v>
      </c>
      <c r="M45" s="39">
        <f t="shared" si="28"/>
        <v>2.5988734550163612</v>
      </c>
      <c r="N45" s="40">
        <f t="shared" si="7"/>
        <v>5.1478072606568448</v>
      </c>
      <c r="O45" s="39">
        <f t="shared" si="8"/>
        <v>6</v>
      </c>
      <c r="P45" s="41">
        <f t="shared" si="9"/>
        <v>6</v>
      </c>
      <c r="Q45" s="42">
        <f t="shared" si="10"/>
        <v>4.7384884516657726</v>
      </c>
      <c r="R45" s="40">
        <f t="shared" si="11"/>
        <v>2.339454061651749</v>
      </c>
      <c r="S45" s="37">
        <f t="shared" si="12"/>
        <v>2.0323945458469677</v>
      </c>
      <c r="T45" s="43">
        <f t="shared" si="13"/>
        <v>6</v>
      </c>
      <c r="U45" s="39">
        <f t="shared" si="14"/>
        <v>6</v>
      </c>
      <c r="V45" s="41">
        <f t="shared" si="15"/>
        <v>5.6023861976535505</v>
      </c>
      <c r="W45" s="38">
        <f t="shared" si="16"/>
        <v>6</v>
      </c>
      <c r="X45" s="39">
        <f t="shared" si="17"/>
        <v>6</v>
      </c>
      <c r="Y45" s="40">
        <f t="shared" si="18"/>
        <v>6</v>
      </c>
      <c r="Z45" s="39">
        <f t="shared" si="19"/>
        <v>6</v>
      </c>
      <c r="AA45" s="40">
        <f t="shared" si="20"/>
        <v>6</v>
      </c>
      <c r="AB45" s="44">
        <f t="shared" si="21"/>
        <v>6</v>
      </c>
      <c r="AC45" s="40">
        <f t="shared" si="22"/>
        <v>4.7432082067854324</v>
      </c>
      <c r="AD45" s="37">
        <f t="shared" si="23"/>
        <v>6</v>
      </c>
      <c r="AE45" s="38">
        <f t="shared" si="24"/>
        <v>6</v>
      </c>
      <c r="AF45" s="39">
        <f t="shared" si="25"/>
        <v>6</v>
      </c>
      <c r="AG45" s="45">
        <f t="shared" si="26"/>
        <v>6</v>
      </c>
      <c r="AH45" s="37">
        <f t="shared" si="27"/>
        <v>3.9149701435663058</v>
      </c>
    </row>
    <row r="46" spans="1:34" x14ac:dyDescent="0.25">
      <c r="A46" s="1">
        <v>300144</v>
      </c>
      <c r="B46" s="2" t="s">
        <v>24</v>
      </c>
      <c r="C46" s="8" t="s">
        <v>75</v>
      </c>
      <c r="D46" s="2">
        <v>0.41</v>
      </c>
      <c r="E46" s="181" t="s">
        <v>203</v>
      </c>
      <c r="F46" s="38">
        <f t="shared" si="0"/>
        <v>6</v>
      </c>
      <c r="G46" s="39">
        <f t="shared" si="1"/>
        <v>6</v>
      </c>
      <c r="H46" s="40">
        <f t="shared" si="2"/>
        <v>6</v>
      </c>
      <c r="I46" s="39">
        <f t="shared" si="3"/>
        <v>3.9836819240488461</v>
      </c>
      <c r="J46" s="40">
        <f t="shared" si="4"/>
        <v>4.3514781371520419</v>
      </c>
      <c r="K46" s="39">
        <f t="shared" si="5"/>
        <v>5.6445116988429636</v>
      </c>
      <c r="L46" s="40">
        <f t="shared" si="6"/>
        <v>6</v>
      </c>
      <c r="M46" s="39">
        <f t="shared" si="28"/>
        <v>2.052751805257071</v>
      </c>
      <c r="N46" s="40">
        <f t="shared" si="7"/>
        <v>4.0848204780896573</v>
      </c>
      <c r="O46" s="39">
        <f t="shared" si="8"/>
        <v>5.3778540397805781</v>
      </c>
      <c r="P46" s="41">
        <f t="shared" si="9"/>
        <v>6</v>
      </c>
      <c r="Q46" s="42">
        <f t="shared" si="10"/>
        <v>3.7748809489017199</v>
      </c>
      <c r="R46" s="40">
        <f t="shared" si="11"/>
        <v>1.843950830109945</v>
      </c>
      <c r="S46" s="37">
        <f t="shared" si="12"/>
        <v>1.5772931710475593</v>
      </c>
      <c r="T46" s="43">
        <f t="shared" si="13"/>
        <v>6</v>
      </c>
      <c r="U46" s="39">
        <f t="shared" si="14"/>
        <v>5.9218859383290541</v>
      </c>
      <c r="V46" s="41">
        <f t="shared" si="15"/>
        <v>4.4507010859162728</v>
      </c>
      <c r="W46" s="38">
        <f t="shared" si="16"/>
        <v>6</v>
      </c>
      <c r="X46" s="39">
        <f t="shared" si="17"/>
        <v>6</v>
      </c>
      <c r="Y46" s="40">
        <f t="shared" si="18"/>
        <v>6</v>
      </c>
      <c r="Z46" s="39">
        <f t="shared" si="19"/>
        <v>6</v>
      </c>
      <c r="AA46" s="40">
        <f t="shared" si="20"/>
        <v>6</v>
      </c>
      <c r="AB46" s="44">
        <f t="shared" si="21"/>
        <v>6</v>
      </c>
      <c r="AC46" s="40">
        <f t="shared" si="22"/>
        <v>3.7591675810712024</v>
      </c>
      <c r="AD46" s="37">
        <f t="shared" si="23"/>
        <v>6</v>
      </c>
      <c r="AE46" s="38">
        <f t="shared" si="24"/>
        <v>6</v>
      </c>
      <c r="AF46" s="39">
        <f t="shared" si="25"/>
        <v>6</v>
      </c>
      <c r="AG46" s="45">
        <f t="shared" si="26"/>
        <v>5.7743843320324606</v>
      </c>
      <c r="AH46" s="37">
        <f t="shared" si="27"/>
        <v>3.0925369448216613</v>
      </c>
    </row>
    <row r="47" spans="1:34" x14ac:dyDescent="0.25">
      <c r="A47" s="1">
        <v>300312</v>
      </c>
      <c r="B47" s="2" t="s">
        <v>25</v>
      </c>
      <c r="C47" s="5" t="s">
        <v>75</v>
      </c>
      <c r="D47" s="2">
        <v>0.39</v>
      </c>
      <c r="E47" s="181" t="s">
        <v>203</v>
      </c>
      <c r="F47" s="38">
        <f t="shared" si="0"/>
        <v>6</v>
      </c>
      <c r="G47" s="39">
        <f t="shared" si="1"/>
        <v>6</v>
      </c>
      <c r="H47" s="40">
        <f t="shared" si="2"/>
        <v>6</v>
      </c>
      <c r="I47" s="39">
        <f t="shared" si="3"/>
        <v>4.1982297150257111</v>
      </c>
      <c r="J47" s="40">
        <f t="shared" si="4"/>
        <v>4.584887272390608</v>
      </c>
      <c r="K47" s="39">
        <f t="shared" si="5"/>
        <v>5.9442302475015758</v>
      </c>
      <c r="L47" s="40">
        <f t="shared" si="6"/>
        <v>6</v>
      </c>
      <c r="M47" s="39">
        <f t="shared" si="28"/>
        <v>2.1682775388599977</v>
      </c>
      <c r="N47" s="40">
        <f t="shared" si="7"/>
        <v>4.3096830667096384</v>
      </c>
      <c r="O47" s="39">
        <f t="shared" si="8"/>
        <v>5.6690260418206071</v>
      </c>
      <c r="P47" s="41">
        <f t="shared" si="9"/>
        <v>6</v>
      </c>
      <c r="Q47" s="42">
        <f t="shared" si="10"/>
        <v>3.9787209975633457</v>
      </c>
      <c r="R47" s="40">
        <f t="shared" si="11"/>
        <v>1.948768821397634</v>
      </c>
      <c r="S47" s="37">
        <f t="shared" si="12"/>
        <v>1.6735646157166648</v>
      </c>
      <c r="T47" s="43">
        <f t="shared" si="13"/>
        <v>6</v>
      </c>
      <c r="U47" s="39">
        <f t="shared" si="14"/>
        <v>6</v>
      </c>
      <c r="V47" s="41">
        <f t="shared" si="15"/>
        <v>4.6943267826299273</v>
      </c>
      <c r="W47" s="38">
        <f t="shared" si="16"/>
        <v>6</v>
      </c>
      <c r="X47" s="39">
        <f t="shared" si="17"/>
        <v>6</v>
      </c>
      <c r="Y47" s="40">
        <f t="shared" si="18"/>
        <v>6</v>
      </c>
      <c r="Z47" s="39">
        <f t="shared" si="19"/>
        <v>6</v>
      </c>
      <c r="AA47" s="40">
        <f t="shared" si="20"/>
        <v>6</v>
      </c>
      <c r="AB47" s="44">
        <f t="shared" si="21"/>
        <v>6</v>
      </c>
      <c r="AC47" s="40">
        <f t="shared" si="22"/>
        <v>3.967330021126136</v>
      </c>
      <c r="AD47" s="37">
        <f t="shared" si="23"/>
        <v>6</v>
      </c>
      <c r="AE47" s="38">
        <f t="shared" si="24"/>
        <v>6</v>
      </c>
      <c r="AF47" s="39">
        <f t="shared" si="25"/>
        <v>6</v>
      </c>
      <c r="AG47" s="45">
        <f t="shared" si="26"/>
        <v>6</v>
      </c>
      <c r="AH47" s="37">
        <f t="shared" si="27"/>
        <v>3.2665131984022588</v>
      </c>
    </row>
    <row r="48" spans="1:34" x14ac:dyDescent="0.25">
      <c r="A48" s="1">
        <v>300330</v>
      </c>
      <c r="B48" s="2" t="s">
        <v>26</v>
      </c>
      <c r="C48" s="5" t="s">
        <v>75</v>
      </c>
      <c r="D48" s="2">
        <v>0.31</v>
      </c>
      <c r="E48" s="205" t="s">
        <v>238</v>
      </c>
      <c r="F48" s="38">
        <f t="shared" si="0"/>
        <v>6</v>
      </c>
      <c r="G48" s="39">
        <f t="shared" si="1"/>
        <v>6</v>
      </c>
      <c r="H48" s="40">
        <f t="shared" si="2"/>
        <v>6</v>
      </c>
      <c r="I48" s="39">
        <f t="shared" si="3"/>
        <v>5.3332567382581519</v>
      </c>
      <c r="J48" s="40">
        <f t="shared" si="4"/>
        <v>5.8196968910720548</v>
      </c>
      <c r="K48" s="39">
        <f t="shared" si="5"/>
        <v>6</v>
      </c>
      <c r="L48" s="40">
        <f t="shared" si="6"/>
        <v>6</v>
      </c>
      <c r="M48" s="39">
        <f t="shared" si="28"/>
        <v>2.7794459359851587</v>
      </c>
      <c r="N48" s="40">
        <f t="shared" si="7"/>
        <v>5.4992786968282559</v>
      </c>
      <c r="O48" s="39">
        <f t="shared" si="8"/>
        <v>6</v>
      </c>
      <c r="P48" s="41">
        <f t="shared" si="9"/>
        <v>6</v>
      </c>
      <c r="Q48" s="42">
        <f t="shared" si="10"/>
        <v>5.0571006098377582</v>
      </c>
      <c r="R48" s="40">
        <f t="shared" si="11"/>
        <v>2.5032898075647658</v>
      </c>
      <c r="S48" s="37">
        <f t="shared" si="12"/>
        <v>2.1828716133209656</v>
      </c>
      <c r="T48" s="43">
        <f t="shared" si="13"/>
        <v>6</v>
      </c>
      <c r="U48" s="39">
        <f t="shared" si="14"/>
        <v>6</v>
      </c>
      <c r="V48" s="41">
        <f t="shared" si="15"/>
        <v>5.9831853071795864</v>
      </c>
      <c r="W48" s="38">
        <f t="shared" si="16"/>
        <v>6</v>
      </c>
      <c r="X48" s="39">
        <f t="shared" si="17"/>
        <v>6</v>
      </c>
      <c r="Y48" s="40">
        <f t="shared" si="18"/>
        <v>6</v>
      </c>
      <c r="Z48" s="39">
        <f t="shared" si="19"/>
        <v>6</v>
      </c>
      <c r="AA48" s="40">
        <f t="shared" si="20"/>
        <v>6</v>
      </c>
      <c r="AB48" s="44">
        <f t="shared" si="21"/>
        <v>6</v>
      </c>
      <c r="AC48" s="40">
        <f t="shared" si="22"/>
        <v>5.0685764781909448</v>
      </c>
      <c r="AD48" s="37">
        <f t="shared" si="23"/>
        <v>6</v>
      </c>
      <c r="AE48" s="38">
        <f t="shared" si="24"/>
        <v>6</v>
      </c>
      <c r="AF48" s="39">
        <f t="shared" si="25"/>
        <v>6</v>
      </c>
      <c r="AG48" s="45">
        <f t="shared" si="26"/>
        <v>6</v>
      </c>
      <c r="AH48" s="37">
        <f t="shared" si="27"/>
        <v>4.1869037012157451</v>
      </c>
    </row>
    <row r="49" spans="1:34" x14ac:dyDescent="0.25">
      <c r="A49" s="1">
        <v>300809</v>
      </c>
      <c r="B49" s="2" t="s">
        <v>105</v>
      </c>
      <c r="C49" s="5" t="s">
        <v>74</v>
      </c>
      <c r="D49" s="2">
        <v>0.35</v>
      </c>
      <c r="E49" s="181" t="s">
        <v>203</v>
      </c>
      <c r="F49" s="38">
        <f t="shared" ref="F49:F89" si="29">IF(((($F$7/2)^2-($D$6/2)^2)*PI()/$D49/1000)-0.2&gt;6,6,((($F$7/2)^2-($D$6/2)^2)*PI()/$D49/1000)-0.2)</f>
        <v>6</v>
      </c>
      <c r="G49" s="39">
        <f t="shared" ref="G49:G89" si="30">IF(((($N$7/2)^2-($D$6/2)^2)*PI()/$D49/1000)-0.2&gt;6,6,((($N$7/2)^2-($D$6/2)^2)*PI()/$D49/1000)-0.2)</f>
        <v>6</v>
      </c>
      <c r="H49" s="40">
        <f t="shared" ref="H49:H89" si="31">IF(((($H$7/2)^2-($D$6/2)^2)*PI()/$D49/1000)-0.2&gt;6,6,((($H$7/2)^2-($D$6/2)^2)*PI()/$D49/1000)-0.2)</f>
        <v>6</v>
      </c>
      <c r="I49" s="39">
        <f t="shared" si="3"/>
        <v>4.7008845396000778</v>
      </c>
      <c r="J49" s="40">
        <f t="shared" ref="J49:J89" si="32">IF(((($F$7/2)^2-($O$6/2)^2)*PI()/$D49/1000)-0.2&gt;6,6,((($F$7/2)^2-($O$6/2)^2)*PI()/$D49/1000)-0.2)</f>
        <v>5.1317315320923926</v>
      </c>
      <c r="K49" s="39">
        <f t="shared" ref="K49:K89" si="33">IF(((($N$7/2)^2-($O$6/2)^2)*PI()/$D49/1000)-0.2&gt;6,6,((($N$7/2)^2-($O$6/2)^2)*PI()/$D49/1000)-0.2)</f>
        <v>6</v>
      </c>
      <c r="L49" s="40">
        <f t="shared" ref="L49:L89" si="34">IF(((($H$7/2)^2-($O$6/2)^2)*PI()/$D49/1000)-0.2&gt;6,6,((($H$7/2)^2-($O$6/2)^2)*PI()/$D49/1000)-0.2)</f>
        <v>6</v>
      </c>
      <c r="M49" s="39">
        <f t="shared" si="28"/>
        <v>2.4389378290154262</v>
      </c>
      <c r="N49" s="40">
        <f t="shared" ref="N49:N89" si="35">IF(((($F$7/2)^2-($N$6/2)^2)*PI()/$D49/1000)-0.3&gt;6,6,((($F$7/2)^2-($N$6/2)^2)*PI()/$D49/1000)-0.3)</f>
        <v>4.8365039886193122</v>
      </c>
      <c r="O49" s="39">
        <f t="shared" ref="O49:O89" si="36">IF(((($N$7/2)^2-($N$6/2)^2)*PI()/$D49/1000)-0.3&gt;6,6,((($N$7/2)^2-($N$6/2)^2)*PI()/$D49/1000)-0.3)</f>
        <v>6</v>
      </c>
      <c r="P49" s="41">
        <f t="shared" ref="P49:P89" si="37">IF(((($H$7/2)^2-($N$6/2)^2)*PI()/$D49/1000)-0.3&gt;6,6,((($H$7/2)^2-($N$6/2)^2)*PI()/$D49/1000)-0.3)</f>
        <v>6</v>
      </c>
      <c r="Q49" s="42">
        <f t="shared" ref="Q49:Q89" si="38">IF(((($Q$7/2)^2-($D$6/2)^2)*PI()/$D49/1000)-0.2&gt;6,6,((($Q$7/2)^2-($D$6/2)^2)*PI()/$D49/1000)-0.2)</f>
        <v>4.4562891115705856</v>
      </c>
      <c r="R49" s="40">
        <f t="shared" ref="R49:R89" si="39">IF(((($Q$7/2)^2-($O$6/2)^2)*PI()/$D49/1000)-0.2&gt;6,6,((($Q$7/2)^2-($O$6/2)^2)*PI()/$D49/1000)-0.2)</f>
        <v>2.1943424009859354</v>
      </c>
      <c r="S49" s="37">
        <f t="shared" ref="S49:S89" si="40">IF(((($Q$7/2)^2-($N$6/2)^2)*PI()/$D49/1000)-0.3&gt;6,6,((($Q$7/2)^2-($N$6/2)^2)*PI()/$D49/1000)-0.3)</f>
        <v>1.8991148575128556</v>
      </c>
      <c r="T49" s="43">
        <f t="shared" ref="T49:T89" si="41">IF(((($T$7/2)^2-($T$6/2)^2)*PI()/$D49/1000)-0.2&gt;6,6,((($T$7/2)^2-($T$6/2)^2)*PI()/$D49/1000)-0.2)</f>
        <v>6</v>
      </c>
      <c r="U49" s="39">
        <f t="shared" ref="U49:U89" si="42">IF(((($U$7/2)^2-($U$6/2)^2)*PI()/$D49/1000)-0.3&gt;6,6,((($U$7/2)^2-($U$6/2)^2)*PI()/$D49/1000)-0.3)</f>
        <v>6</v>
      </c>
      <c r="V49" s="41">
        <f t="shared" ref="V49:V89" si="43">IF(((($V$7/2)^2-($V$6/2)^2)*PI()/$D49/1000)-0.3&gt;6,6,((($V$7/2)^2-($V$6/2)^2)*PI()/$D49/1000)-0.3)</f>
        <v>5.2651069863590632</v>
      </c>
      <c r="W49" s="38">
        <f t="shared" ref="W49:W89" si="44">IF(((($S$7/2)^2-($S$6/2)^2)*PI()/$D49/1000)-0.2&gt;6,6,((($S$7/2)^2-($S$6/2)^2)*PI()/$D49/1000)-0.2)</f>
        <v>6</v>
      </c>
      <c r="X49" s="39">
        <f t="shared" ref="X49:X89" si="45">IF(((($W$7/2)^2-($S$6/2)^2)*PI()/$D49/1000)-0.2&gt;6,6,((($W$7/2)^2-($S$6/2)^2)*PI()/$D49/1000)-0.2)</f>
        <v>6</v>
      </c>
      <c r="Y49" s="40">
        <f t="shared" ref="Y49:Y89" si="46">IF(((($S$7/2)^2-($W$6/2)^2)*PI()/$D49/1000)-0.3&gt;6,6,((($S$7/2)^2-($W$6/2)^2)*PI()/$D49/1000)-0.3)</f>
        <v>6</v>
      </c>
      <c r="Z49" s="39">
        <f t="shared" ref="Z49:Z89" si="47">IF(((($W$7/2)^2-($W$6/2)^2)*PI()/$D49/1000)-0.3&gt;6,6,((($W$7/2)^2-($W$6/2)^2)*PI()/$D49/1000)-0.3)</f>
        <v>6</v>
      </c>
      <c r="AA49" s="40">
        <f t="shared" ref="AA49:AA89" si="48">IF(((($S$7/2)^2-($X$6/2)^2)*PI()/$D49/1000)-0.3&gt;6,6,((($S$7/2)^2-($X$6/2)^2)*PI()/$D49/1000)-0.3)</f>
        <v>6</v>
      </c>
      <c r="AB49" s="44">
        <f t="shared" ref="AB49:AB89" si="49">IF(((($W$7/2)^2-($X$6/2)^2)*PI()/$D49/1000)-0.3&gt;6,6,((($W$7/2)^2-($X$6/2)^2)*PI()/$D49/1000)-0.3)</f>
        <v>6</v>
      </c>
      <c r="AC49" s="40">
        <f t="shared" ref="AC49:AC89" si="50">IF(((($AC$7/2)^2-($AC$6/2)^2)*PI()/$D49/1000)-0.3&gt;6,6,((($AC$7/2)^2-($AC$6/2)^2)*PI()/$D49/1000)-0.3)</f>
        <v>4.4550248806834087</v>
      </c>
      <c r="AD49" s="37">
        <f t="shared" ref="AD49:AD89" si="51">IF(((($AD$7/2)^2-($AD$6/2)^2)*PI()/$D49/1000)-0.2&gt;6,6,((($AD$7/2)^2-($AD$6/2)^2)*PI()/$D49/1000)-0.2)</f>
        <v>6</v>
      </c>
      <c r="AE49" s="38">
        <f t="shared" ref="AE49:AE89" si="52">IF(((($X$7/2)^2-($S$6/2)^2)*PI()/$D49/1000)-0.2&gt;6,6,((($X$7/2)^2-($S$6/2)^2)*PI()/$D49/1000)-0.2)</f>
        <v>6</v>
      </c>
      <c r="AF49" s="39">
        <f t="shared" ref="AF49:AF89" si="53">IF(((($X$7/2)^2-($W$6/2)^2)*PI()/$D49/1000)-0.3&gt;6,6,((($X$7/2)^2-($W$6/2)^2)*PI()/$D49/1000)-0.3)</f>
        <v>6</v>
      </c>
      <c r="AG49" s="45">
        <f t="shared" ref="AG49:AG89" si="54">IF(((($X$7/2)^2-($X$6/2)^2)*PI()/$D49/1000)-0.3&gt;6,6,((($X$7/2)^2-($X$6/2)^2)*PI()/$D49/1000)-0.3)</f>
        <v>6</v>
      </c>
      <c r="AH49" s="37">
        <f t="shared" ref="AH49:AH89" si="55">IF(((($AH$7/2)^2-($AH$6/2)^2)*PI()/$D49/1000)-0.3&gt;6,6,((($AH$7/2)^2-($AH$6/2)^2)*PI()/$D49/1000)-0.3)</f>
        <v>3.6741147067910891</v>
      </c>
    </row>
    <row r="50" spans="1:34" x14ac:dyDescent="0.25">
      <c r="A50" s="1">
        <v>300413</v>
      </c>
      <c r="B50" s="2" t="s">
        <v>240</v>
      </c>
      <c r="C50" s="5" t="s">
        <v>74</v>
      </c>
      <c r="D50" s="2">
        <v>0.34</v>
      </c>
      <c r="E50" s="204" t="s">
        <v>203</v>
      </c>
      <c r="F50" s="38">
        <f t="shared" si="29"/>
        <v>6</v>
      </c>
      <c r="G50" s="39">
        <f t="shared" si="30"/>
        <v>6</v>
      </c>
      <c r="H50" s="40">
        <f t="shared" si="31"/>
        <v>6</v>
      </c>
      <c r="I50" s="39">
        <f t="shared" si="3"/>
        <v>4.8450282025294911</v>
      </c>
      <c r="J50" s="40">
        <f t="shared" si="32"/>
        <v>5.2885471653892262</v>
      </c>
      <c r="K50" s="39">
        <f t="shared" si="33"/>
        <v>6</v>
      </c>
      <c r="L50" s="40">
        <f t="shared" si="34"/>
        <v>6</v>
      </c>
      <c r="M50" s="39">
        <f t="shared" si="28"/>
        <v>2.5165536475158796</v>
      </c>
      <c r="N50" s="40">
        <f t="shared" si="35"/>
        <v>4.9875776353434089</v>
      </c>
      <c r="O50" s="39">
        <f t="shared" si="36"/>
        <v>6</v>
      </c>
      <c r="P50" s="41">
        <f t="shared" si="37"/>
        <v>6</v>
      </c>
      <c r="Q50" s="42">
        <f t="shared" si="38"/>
        <v>4.593238791322662</v>
      </c>
      <c r="R50" s="40">
        <f t="shared" si="39"/>
        <v>2.2647642363090505</v>
      </c>
      <c r="S50" s="37">
        <f t="shared" si="40"/>
        <v>1.963794706263233</v>
      </c>
      <c r="T50" s="43">
        <f t="shared" si="41"/>
        <v>6</v>
      </c>
      <c r="U50" s="39">
        <f t="shared" si="42"/>
        <v>6</v>
      </c>
      <c r="V50" s="41">
        <f t="shared" si="43"/>
        <v>5.4287866036049168</v>
      </c>
      <c r="W50" s="38">
        <f t="shared" si="44"/>
        <v>6</v>
      </c>
      <c r="X50" s="39">
        <f t="shared" si="45"/>
        <v>6</v>
      </c>
      <c r="Y50" s="40">
        <f t="shared" si="46"/>
        <v>6</v>
      </c>
      <c r="Z50" s="39">
        <f t="shared" si="47"/>
        <v>6</v>
      </c>
      <c r="AA50" s="40">
        <f t="shared" si="48"/>
        <v>6</v>
      </c>
      <c r="AB50" s="44">
        <f t="shared" si="49"/>
        <v>6</v>
      </c>
      <c r="AC50" s="40">
        <f t="shared" si="50"/>
        <v>4.5948785536446852</v>
      </c>
      <c r="AD50" s="37">
        <f t="shared" si="51"/>
        <v>6</v>
      </c>
      <c r="AE50" s="38">
        <f t="shared" si="52"/>
        <v>6</v>
      </c>
      <c r="AF50" s="39">
        <f t="shared" si="53"/>
        <v>6</v>
      </c>
      <c r="AG50" s="45">
        <f t="shared" si="54"/>
        <v>6</v>
      </c>
      <c r="AH50" s="37">
        <f t="shared" si="55"/>
        <v>3.7910004334614147</v>
      </c>
    </row>
    <row r="51" spans="1:34" x14ac:dyDescent="0.25">
      <c r="A51" s="1">
        <v>300358</v>
      </c>
      <c r="B51" s="2" t="s">
        <v>319</v>
      </c>
      <c r="C51" s="5" t="s">
        <v>74</v>
      </c>
      <c r="D51" s="2">
        <v>0.32</v>
      </c>
      <c r="E51" s="261" t="s">
        <v>203</v>
      </c>
      <c r="F51" s="38">
        <f t="shared" si="29"/>
        <v>6</v>
      </c>
      <c r="G51" s="39">
        <f t="shared" si="30"/>
        <v>6</v>
      </c>
      <c r="H51" s="40">
        <f t="shared" si="31"/>
        <v>6</v>
      </c>
      <c r="I51" s="39">
        <f t="shared" si="3"/>
        <v>5.1603424651875844</v>
      </c>
      <c r="J51" s="40">
        <f t="shared" si="32"/>
        <v>5.6315813632260534</v>
      </c>
      <c r="K51" s="39">
        <f t="shared" si="33"/>
        <v>6</v>
      </c>
      <c r="L51" s="40">
        <f t="shared" si="34"/>
        <v>6</v>
      </c>
      <c r="M51" s="39">
        <f t="shared" si="28"/>
        <v>2.6863382504856226</v>
      </c>
      <c r="N51" s="40">
        <f t="shared" si="35"/>
        <v>5.3180512375523721</v>
      </c>
      <c r="O51" s="39">
        <f t="shared" si="36"/>
        <v>6</v>
      </c>
      <c r="P51" s="41">
        <f t="shared" si="37"/>
        <v>6</v>
      </c>
      <c r="Q51" s="263">
        <f t="shared" si="38"/>
        <v>4.8928162157803277</v>
      </c>
      <c r="R51" s="40">
        <f t="shared" si="39"/>
        <v>2.4188120010783667</v>
      </c>
      <c r="S51" s="37">
        <f t="shared" si="40"/>
        <v>2.1052818754046854</v>
      </c>
      <c r="T51" s="43">
        <f t="shared" si="41"/>
        <v>6</v>
      </c>
      <c r="U51" s="39">
        <f t="shared" si="42"/>
        <v>6</v>
      </c>
      <c r="V51" s="41">
        <f t="shared" si="43"/>
        <v>5.7868357663302241</v>
      </c>
      <c r="W51" s="38">
        <f t="shared" si="44"/>
        <v>6</v>
      </c>
      <c r="X51" s="39">
        <f t="shared" si="45"/>
        <v>6</v>
      </c>
      <c r="Y51" s="40">
        <f t="shared" si="46"/>
        <v>6</v>
      </c>
      <c r="Z51" s="39">
        <f t="shared" si="47"/>
        <v>6</v>
      </c>
      <c r="AA51" s="40">
        <f t="shared" si="48"/>
        <v>6</v>
      </c>
      <c r="AB51" s="44">
        <f t="shared" si="49"/>
        <v>6</v>
      </c>
      <c r="AC51" s="40">
        <f t="shared" si="50"/>
        <v>4.9008084632474773</v>
      </c>
      <c r="AD51" s="37">
        <f t="shared" si="51"/>
        <v>6</v>
      </c>
      <c r="AE51" s="38">
        <f t="shared" si="52"/>
        <v>6</v>
      </c>
      <c r="AF51" s="39">
        <f t="shared" si="53"/>
        <v>6</v>
      </c>
      <c r="AG51" s="45">
        <f t="shared" si="54"/>
        <v>6</v>
      </c>
      <c r="AH51" s="37">
        <f t="shared" si="55"/>
        <v>4.0466879605527533</v>
      </c>
    </row>
    <row r="52" spans="1:34" x14ac:dyDescent="0.25">
      <c r="A52" s="1">
        <v>300530</v>
      </c>
      <c r="B52" s="2" t="s">
        <v>27</v>
      </c>
      <c r="C52" s="5" t="s">
        <v>75</v>
      </c>
      <c r="D52" s="2">
        <v>0.32</v>
      </c>
      <c r="E52" s="181" t="s">
        <v>202</v>
      </c>
      <c r="F52" s="38">
        <f t="shared" si="29"/>
        <v>6</v>
      </c>
      <c r="G52" s="39">
        <f t="shared" si="30"/>
        <v>6</v>
      </c>
      <c r="H52" s="40">
        <f t="shared" si="31"/>
        <v>6</v>
      </c>
      <c r="I52" s="39">
        <f t="shared" si="3"/>
        <v>5.1603424651875844</v>
      </c>
      <c r="J52" s="40">
        <f t="shared" si="32"/>
        <v>5.6315813632260534</v>
      </c>
      <c r="K52" s="39">
        <f t="shared" si="33"/>
        <v>6</v>
      </c>
      <c r="L52" s="40">
        <f t="shared" si="34"/>
        <v>6</v>
      </c>
      <c r="M52" s="39">
        <f t="shared" si="28"/>
        <v>2.6863382504856226</v>
      </c>
      <c r="N52" s="40">
        <f t="shared" si="35"/>
        <v>5.3180512375523721</v>
      </c>
      <c r="O52" s="39">
        <f t="shared" si="36"/>
        <v>6</v>
      </c>
      <c r="P52" s="41">
        <f t="shared" si="37"/>
        <v>6</v>
      </c>
      <c r="Q52" s="42">
        <f t="shared" si="38"/>
        <v>4.8928162157803277</v>
      </c>
      <c r="R52" s="40">
        <f t="shared" si="39"/>
        <v>2.4188120010783667</v>
      </c>
      <c r="S52" s="37">
        <f t="shared" si="40"/>
        <v>2.1052818754046854</v>
      </c>
      <c r="T52" s="43">
        <f t="shared" si="41"/>
        <v>6</v>
      </c>
      <c r="U52" s="39">
        <f t="shared" si="42"/>
        <v>6</v>
      </c>
      <c r="V52" s="41">
        <f t="shared" si="43"/>
        <v>5.7868357663302241</v>
      </c>
      <c r="W52" s="38">
        <f t="shared" si="44"/>
        <v>6</v>
      </c>
      <c r="X52" s="39">
        <f t="shared" si="45"/>
        <v>6</v>
      </c>
      <c r="Y52" s="40">
        <f t="shared" si="46"/>
        <v>6</v>
      </c>
      <c r="Z52" s="39">
        <f t="shared" si="47"/>
        <v>6</v>
      </c>
      <c r="AA52" s="40">
        <f t="shared" si="48"/>
        <v>6</v>
      </c>
      <c r="AB52" s="44">
        <f t="shared" si="49"/>
        <v>6</v>
      </c>
      <c r="AC52" s="40">
        <f t="shared" si="50"/>
        <v>4.9008084632474773</v>
      </c>
      <c r="AD52" s="37">
        <f t="shared" si="51"/>
        <v>6</v>
      </c>
      <c r="AE52" s="38">
        <f t="shared" si="52"/>
        <v>6</v>
      </c>
      <c r="AF52" s="39">
        <f t="shared" si="53"/>
        <v>6</v>
      </c>
      <c r="AG52" s="45">
        <f t="shared" si="54"/>
        <v>6</v>
      </c>
      <c r="AH52" s="37">
        <f t="shared" si="55"/>
        <v>4.0466879605527533</v>
      </c>
    </row>
    <row r="53" spans="1:34" x14ac:dyDescent="0.25">
      <c r="A53" s="1">
        <v>300531</v>
      </c>
      <c r="B53" s="2" t="s">
        <v>28</v>
      </c>
      <c r="C53" s="5" t="s">
        <v>79</v>
      </c>
      <c r="D53" s="2">
        <v>0.5</v>
      </c>
      <c r="E53" s="181" t="s">
        <v>203</v>
      </c>
      <c r="F53" s="38">
        <f t="shared" si="29"/>
        <v>5.1155747698739296</v>
      </c>
      <c r="G53" s="39">
        <f t="shared" si="30"/>
        <v>6</v>
      </c>
      <c r="H53" s="40">
        <f t="shared" si="31"/>
        <v>6</v>
      </c>
      <c r="I53" s="39">
        <f t="shared" si="3"/>
        <v>3.2306191777200541</v>
      </c>
      <c r="J53" s="40">
        <f t="shared" si="32"/>
        <v>3.5322120724646742</v>
      </c>
      <c r="K53" s="39">
        <f t="shared" si="33"/>
        <v>4.5924995930512296</v>
      </c>
      <c r="L53" s="40">
        <f t="shared" si="34"/>
        <v>6</v>
      </c>
      <c r="M53" s="39">
        <f t="shared" si="28"/>
        <v>1.6472564803107985</v>
      </c>
      <c r="N53" s="40">
        <f t="shared" si="35"/>
        <v>3.2955527920335181</v>
      </c>
      <c r="O53" s="39">
        <f t="shared" si="36"/>
        <v>4.3558403126200735</v>
      </c>
      <c r="P53" s="41">
        <f t="shared" si="37"/>
        <v>6</v>
      </c>
      <c r="Q53" s="42">
        <f t="shared" si="38"/>
        <v>3.05940237809941</v>
      </c>
      <c r="R53" s="40">
        <f t="shared" si="39"/>
        <v>1.4760396806901548</v>
      </c>
      <c r="S53" s="37">
        <f t="shared" si="40"/>
        <v>1.2393804002589985</v>
      </c>
      <c r="T53" s="43">
        <f t="shared" si="41"/>
        <v>5.03860574986098</v>
      </c>
      <c r="U53" s="39">
        <f t="shared" si="42"/>
        <v>4.8019464694298239</v>
      </c>
      <c r="V53" s="41">
        <f t="shared" si="43"/>
        <v>3.5955748904513438</v>
      </c>
      <c r="W53" s="38">
        <f t="shared" si="44"/>
        <v>6</v>
      </c>
      <c r="X53" s="39">
        <f t="shared" si="45"/>
        <v>6</v>
      </c>
      <c r="Y53" s="40">
        <f t="shared" si="46"/>
        <v>6</v>
      </c>
      <c r="Z53" s="39">
        <f t="shared" si="47"/>
        <v>6</v>
      </c>
      <c r="AA53" s="40">
        <f t="shared" si="48"/>
        <v>5.2276322739912411</v>
      </c>
      <c r="AB53" s="44">
        <f t="shared" si="49"/>
        <v>6</v>
      </c>
      <c r="AC53" s="40">
        <f t="shared" si="50"/>
        <v>3.0285174164783859</v>
      </c>
      <c r="AD53" s="37">
        <f t="shared" si="51"/>
        <v>6</v>
      </c>
      <c r="AE53" s="38">
        <f t="shared" si="52"/>
        <v>6</v>
      </c>
      <c r="AF53" s="39">
        <f t="shared" si="53"/>
        <v>6</v>
      </c>
      <c r="AG53" s="45">
        <f t="shared" si="54"/>
        <v>4.6809951522666173</v>
      </c>
      <c r="AH53" s="37">
        <f t="shared" si="55"/>
        <v>2.4818802947537622</v>
      </c>
    </row>
    <row r="54" spans="1:34" x14ac:dyDescent="0.25">
      <c r="A54" s="1">
        <v>300201</v>
      </c>
      <c r="B54" s="2" t="s">
        <v>264</v>
      </c>
      <c r="C54" s="5" t="s">
        <v>74</v>
      </c>
      <c r="D54" s="2">
        <v>0.26</v>
      </c>
      <c r="E54" s="205" t="s">
        <v>238</v>
      </c>
      <c r="F54" s="38">
        <f t="shared" si="29"/>
        <v>6</v>
      </c>
      <c r="G54" s="39">
        <f t="shared" si="30"/>
        <v>6</v>
      </c>
      <c r="H54" s="40">
        <f t="shared" si="31"/>
        <v>6</v>
      </c>
      <c r="I54" s="39">
        <f t="shared" si="3"/>
        <v>6</v>
      </c>
      <c r="J54" s="40">
        <f t="shared" si="32"/>
        <v>6</v>
      </c>
      <c r="K54" s="39">
        <f t="shared" si="33"/>
        <v>6</v>
      </c>
      <c r="L54" s="40">
        <f t="shared" si="34"/>
        <v>6</v>
      </c>
      <c r="M54" s="39">
        <f t="shared" si="28"/>
        <v>3.3524163082899965</v>
      </c>
      <c r="N54" s="40">
        <f t="shared" si="35"/>
        <v>6</v>
      </c>
      <c r="O54" s="39">
        <f t="shared" si="36"/>
        <v>6</v>
      </c>
      <c r="P54" s="41">
        <f t="shared" si="37"/>
        <v>6</v>
      </c>
      <c r="Q54" s="42">
        <f t="shared" si="38"/>
        <v>6</v>
      </c>
      <c r="R54" s="40">
        <f t="shared" si="39"/>
        <v>3.0231532320964511</v>
      </c>
      <c r="S54" s="37">
        <f t="shared" si="40"/>
        <v>2.6603469235749975</v>
      </c>
      <c r="T54" s="43">
        <f t="shared" si="41"/>
        <v>6</v>
      </c>
      <c r="U54" s="39">
        <f t="shared" si="42"/>
        <v>6</v>
      </c>
      <c r="V54" s="41">
        <f t="shared" si="43"/>
        <v>6</v>
      </c>
      <c r="W54" s="38">
        <f t="shared" si="44"/>
        <v>6</v>
      </c>
      <c r="X54" s="39">
        <f t="shared" si="45"/>
        <v>6</v>
      </c>
      <c r="Y54" s="40">
        <f t="shared" si="46"/>
        <v>6</v>
      </c>
      <c r="Z54" s="39">
        <f t="shared" si="47"/>
        <v>6</v>
      </c>
      <c r="AA54" s="40">
        <f t="shared" si="48"/>
        <v>6</v>
      </c>
      <c r="AB54" s="44">
        <f t="shared" si="49"/>
        <v>6</v>
      </c>
      <c r="AC54" s="40">
        <f t="shared" si="50"/>
        <v>6</v>
      </c>
      <c r="AD54" s="37">
        <f t="shared" si="51"/>
        <v>6</v>
      </c>
      <c r="AE54" s="38">
        <f t="shared" si="52"/>
        <v>6</v>
      </c>
      <c r="AF54" s="39">
        <f t="shared" si="53"/>
        <v>6</v>
      </c>
      <c r="AG54" s="45">
        <f t="shared" si="54"/>
        <v>6</v>
      </c>
      <c r="AH54" s="37">
        <f t="shared" si="55"/>
        <v>5.0497697976033882</v>
      </c>
    </row>
    <row r="55" spans="1:34" x14ac:dyDescent="0.25">
      <c r="A55" s="1">
        <v>300512</v>
      </c>
      <c r="B55" s="2" t="s">
        <v>29</v>
      </c>
      <c r="C55" s="5" t="s">
        <v>75</v>
      </c>
      <c r="D55" s="2">
        <v>0.37</v>
      </c>
      <c r="E55" s="181" t="s">
        <v>202</v>
      </c>
      <c r="F55" s="38">
        <f t="shared" si="29"/>
        <v>6</v>
      </c>
      <c r="G55" s="39">
        <f t="shared" si="30"/>
        <v>6</v>
      </c>
      <c r="H55" s="40">
        <f t="shared" si="31"/>
        <v>6</v>
      </c>
      <c r="I55" s="39">
        <f t="shared" si="3"/>
        <v>4.4359718617838571</v>
      </c>
      <c r="J55" s="40">
        <f t="shared" si="32"/>
        <v>4.8435298276549652</v>
      </c>
      <c r="K55" s="39">
        <f t="shared" si="33"/>
        <v>6</v>
      </c>
      <c r="L55" s="40">
        <f t="shared" si="34"/>
        <v>6</v>
      </c>
      <c r="M55" s="39">
        <f t="shared" si="28"/>
        <v>2.2962925409605384</v>
      </c>
      <c r="N55" s="40">
        <f t="shared" si="35"/>
        <v>4.5588551243696198</v>
      </c>
      <c r="O55" s="39">
        <f t="shared" si="36"/>
        <v>5.9916760981352351</v>
      </c>
      <c r="P55" s="41">
        <f t="shared" si="37"/>
        <v>6</v>
      </c>
      <c r="Q55" s="42">
        <f t="shared" si="38"/>
        <v>4.204597808242446</v>
      </c>
      <c r="R55" s="40">
        <f t="shared" si="39"/>
        <v>2.0649184874191278</v>
      </c>
      <c r="S55" s="37">
        <f t="shared" si="40"/>
        <v>1.7802437841337817</v>
      </c>
      <c r="T55" s="43">
        <f t="shared" si="41"/>
        <v>6</v>
      </c>
      <c r="U55" s="39">
        <f t="shared" si="42"/>
        <v>6</v>
      </c>
      <c r="V55" s="41">
        <f t="shared" si="43"/>
        <v>4.9642903925018151</v>
      </c>
      <c r="W55" s="38">
        <f t="shared" si="44"/>
        <v>6</v>
      </c>
      <c r="X55" s="39">
        <f t="shared" si="45"/>
        <v>6</v>
      </c>
      <c r="Y55" s="40">
        <f t="shared" si="46"/>
        <v>6</v>
      </c>
      <c r="Z55" s="39">
        <f t="shared" si="47"/>
        <v>6</v>
      </c>
      <c r="AA55" s="40">
        <f t="shared" si="48"/>
        <v>6</v>
      </c>
      <c r="AB55" s="44">
        <f t="shared" si="49"/>
        <v>6</v>
      </c>
      <c r="AC55" s="40">
        <f t="shared" si="50"/>
        <v>4.1979965087545752</v>
      </c>
      <c r="AD55" s="37">
        <f t="shared" si="51"/>
        <v>6</v>
      </c>
      <c r="AE55" s="38">
        <f t="shared" si="52"/>
        <v>6</v>
      </c>
      <c r="AF55" s="39">
        <f t="shared" si="53"/>
        <v>6</v>
      </c>
      <c r="AG55" s="45">
        <f t="shared" si="54"/>
        <v>6</v>
      </c>
      <c r="AH55" s="37">
        <f t="shared" si="55"/>
        <v>3.4592976956131922</v>
      </c>
    </row>
    <row r="56" spans="1:34" x14ac:dyDescent="0.25">
      <c r="A56" s="1">
        <v>300514</v>
      </c>
      <c r="B56" s="2" t="s">
        <v>30</v>
      </c>
      <c r="C56" s="5" t="s">
        <v>77</v>
      </c>
      <c r="D56" s="2">
        <v>0.54</v>
      </c>
      <c r="E56" s="181" t="s">
        <v>202</v>
      </c>
      <c r="F56" s="38">
        <f t="shared" si="29"/>
        <v>4.7218284906240084</v>
      </c>
      <c r="G56" s="39">
        <f t="shared" si="30"/>
        <v>5.703576194870819</v>
      </c>
      <c r="H56" s="40">
        <f t="shared" si="31"/>
        <v>6</v>
      </c>
      <c r="I56" s="39">
        <f t="shared" si="3"/>
        <v>2.9764992386296796</v>
      </c>
      <c r="J56" s="40">
        <f t="shared" si="32"/>
        <v>3.2557519189487718</v>
      </c>
      <c r="K56" s="39">
        <f t="shared" si="33"/>
        <v>4.2374996231955828</v>
      </c>
      <c r="L56" s="40">
        <f t="shared" si="34"/>
        <v>6</v>
      </c>
      <c r="M56" s="39">
        <f t="shared" si="28"/>
        <v>1.5104226669544429</v>
      </c>
      <c r="N56" s="40">
        <f t="shared" si="35"/>
        <v>3.0292155481791836</v>
      </c>
      <c r="O56" s="39">
        <f t="shared" si="36"/>
        <v>4.0109632524259942</v>
      </c>
      <c r="P56" s="41">
        <f t="shared" si="37"/>
        <v>6</v>
      </c>
      <c r="Q56" s="42">
        <f t="shared" si="38"/>
        <v>2.8179651649068607</v>
      </c>
      <c r="R56" s="40">
        <f t="shared" si="39"/>
        <v>1.3518885932316247</v>
      </c>
      <c r="S56" s="37">
        <f t="shared" si="40"/>
        <v>1.1253522224620356</v>
      </c>
      <c r="T56" s="43">
        <f t="shared" si="41"/>
        <v>4.6505608795009064</v>
      </c>
      <c r="U56" s="39">
        <f t="shared" si="42"/>
        <v>4.4240245087313177</v>
      </c>
      <c r="V56" s="41">
        <f t="shared" si="43"/>
        <v>3.3070137874549475</v>
      </c>
      <c r="W56" s="38">
        <f t="shared" si="44"/>
        <v>6</v>
      </c>
      <c r="X56" s="39">
        <f t="shared" si="45"/>
        <v>6</v>
      </c>
      <c r="Y56" s="40">
        <f t="shared" si="46"/>
        <v>6</v>
      </c>
      <c r="Z56" s="39">
        <f t="shared" si="47"/>
        <v>6</v>
      </c>
      <c r="AA56" s="40">
        <f t="shared" si="48"/>
        <v>4.818178031473372</v>
      </c>
      <c r="AB56" s="44">
        <f t="shared" si="49"/>
        <v>6</v>
      </c>
      <c r="AC56" s="40">
        <f t="shared" si="50"/>
        <v>2.7819605708133199</v>
      </c>
      <c r="AD56" s="37">
        <f t="shared" si="51"/>
        <v>6</v>
      </c>
      <c r="AE56" s="38">
        <f t="shared" si="52"/>
        <v>6</v>
      </c>
      <c r="AF56" s="39">
        <f t="shared" si="53"/>
        <v>6</v>
      </c>
      <c r="AG56" s="45">
        <f t="shared" si="54"/>
        <v>4.3120325483950159</v>
      </c>
      <c r="AH56" s="37">
        <f t="shared" si="55"/>
        <v>2.2758150877349648</v>
      </c>
    </row>
    <row r="57" spans="1:34" x14ac:dyDescent="0.25">
      <c r="A57" s="1">
        <v>300151</v>
      </c>
      <c r="B57" s="2" t="s">
        <v>31</v>
      </c>
      <c r="C57" s="5" t="s">
        <v>75</v>
      </c>
      <c r="D57" s="2">
        <v>0.4</v>
      </c>
      <c r="E57" s="181" t="s">
        <v>202</v>
      </c>
      <c r="F57" s="38">
        <f t="shared" si="29"/>
        <v>6</v>
      </c>
      <c r="G57" s="39">
        <f t="shared" si="30"/>
        <v>6</v>
      </c>
      <c r="H57" s="40">
        <f t="shared" si="31"/>
        <v>6</v>
      </c>
      <c r="I57" s="39">
        <f t="shared" si="3"/>
        <v>4.0882739721500672</v>
      </c>
      <c r="J57" s="40">
        <f t="shared" si="32"/>
        <v>4.465265090580842</v>
      </c>
      <c r="K57" s="39">
        <f t="shared" si="33"/>
        <v>5.7906244913140359</v>
      </c>
      <c r="L57" s="40">
        <f t="shared" si="34"/>
        <v>6</v>
      </c>
      <c r="M57" s="39">
        <f t="shared" si="28"/>
        <v>2.1090706003884976</v>
      </c>
      <c r="N57" s="40">
        <f t="shared" si="35"/>
        <v>4.1944409900418966</v>
      </c>
      <c r="O57" s="39">
        <f t="shared" si="36"/>
        <v>5.5198003907750923</v>
      </c>
      <c r="P57" s="41">
        <f t="shared" si="37"/>
        <v>6</v>
      </c>
      <c r="Q57" s="42">
        <f t="shared" si="38"/>
        <v>3.8742529726242623</v>
      </c>
      <c r="R57" s="40">
        <f t="shared" si="39"/>
        <v>1.8950496008626934</v>
      </c>
      <c r="S57" s="37">
        <f t="shared" si="40"/>
        <v>1.6242255003237482</v>
      </c>
      <c r="T57" s="43">
        <f t="shared" si="41"/>
        <v>6</v>
      </c>
      <c r="U57" s="39">
        <f t="shared" si="42"/>
        <v>6</v>
      </c>
      <c r="V57" s="41">
        <f t="shared" si="43"/>
        <v>4.5694686130641795</v>
      </c>
      <c r="W57" s="38">
        <f t="shared" si="44"/>
        <v>6</v>
      </c>
      <c r="X57" s="39">
        <f t="shared" si="45"/>
        <v>6</v>
      </c>
      <c r="Y57" s="40">
        <f t="shared" si="46"/>
        <v>6</v>
      </c>
      <c r="Z57" s="39">
        <f t="shared" si="47"/>
        <v>6</v>
      </c>
      <c r="AA57" s="40">
        <f t="shared" si="48"/>
        <v>6</v>
      </c>
      <c r="AB57" s="44">
        <f t="shared" si="49"/>
        <v>6</v>
      </c>
      <c r="AC57" s="40">
        <f t="shared" si="50"/>
        <v>3.8606467705979819</v>
      </c>
      <c r="AD57" s="37">
        <f t="shared" si="51"/>
        <v>6</v>
      </c>
      <c r="AE57" s="38">
        <f t="shared" si="52"/>
        <v>6</v>
      </c>
      <c r="AF57" s="39">
        <f t="shared" si="53"/>
        <v>6</v>
      </c>
      <c r="AG57" s="45">
        <f t="shared" si="54"/>
        <v>5.9262439403332712</v>
      </c>
      <c r="AH57" s="37">
        <f t="shared" si="55"/>
        <v>3.1773503684422022</v>
      </c>
    </row>
    <row r="58" spans="1:34" x14ac:dyDescent="0.25">
      <c r="A58" s="1">
        <v>300532</v>
      </c>
      <c r="B58" s="2" t="s">
        <v>107</v>
      </c>
      <c r="C58" s="5" t="s">
        <v>74</v>
      </c>
      <c r="D58" s="2">
        <v>0.22</v>
      </c>
      <c r="E58" s="181" t="s">
        <v>202</v>
      </c>
      <c r="F58" s="38">
        <f t="shared" si="29"/>
        <v>6</v>
      </c>
      <c r="G58" s="39">
        <f t="shared" si="30"/>
        <v>6</v>
      </c>
      <c r="H58" s="40">
        <f t="shared" si="31"/>
        <v>6</v>
      </c>
      <c r="I58" s="39">
        <f t="shared" si="3"/>
        <v>6</v>
      </c>
      <c r="J58" s="40">
        <f t="shared" si="32"/>
        <v>6</v>
      </c>
      <c r="K58" s="39">
        <f t="shared" si="33"/>
        <v>6</v>
      </c>
      <c r="L58" s="40">
        <f t="shared" si="34"/>
        <v>6</v>
      </c>
      <c r="M58" s="39">
        <f t="shared" si="28"/>
        <v>3.9983101825245422</v>
      </c>
      <c r="N58" s="40">
        <f t="shared" si="35"/>
        <v>6</v>
      </c>
      <c r="O58" s="39">
        <f t="shared" si="36"/>
        <v>6</v>
      </c>
      <c r="P58" s="41">
        <f t="shared" si="37"/>
        <v>6</v>
      </c>
      <c r="Q58" s="42">
        <f t="shared" si="38"/>
        <v>6</v>
      </c>
      <c r="R58" s="40">
        <f t="shared" si="39"/>
        <v>3.6091810924776238</v>
      </c>
      <c r="S58" s="37">
        <f t="shared" si="40"/>
        <v>3.1985918187704518</v>
      </c>
      <c r="T58" s="43">
        <f t="shared" si="41"/>
        <v>6</v>
      </c>
      <c r="U58" s="39">
        <f t="shared" si="42"/>
        <v>6</v>
      </c>
      <c r="V58" s="41">
        <f t="shared" si="43"/>
        <v>6</v>
      </c>
      <c r="W58" s="38">
        <f t="shared" si="44"/>
        <v>6</v>
      </c>
      <c r="X58" s="39">
        <f t="shared" si="45"/>
        <v>6</v>
      </c>
      <c r="Y58" s="40">
        <f t="shared" si="46"/>
        <v>6</v>
      </c>
      <c r="Z58" s="39">
        <f t="shared" si="47"/>
        <v>6</v>
      </c>
      <c r="AA58" s="40">
        <f t="shared" si="48"/>
        <v>6</v>
      </c>
      <c r="AB58" s="44">
        <f t="shared" si="49"/>
        <v>6</v>
      </c>
      <c r="AC58" s="40">
        <f t="shared" si="50"/>
        <v>6</v>
      </c>
      <c r="AD58" s="37">
        <f t="shared" si="51"/>
        <v>6</v>
      </c>
      <c r="AE58" s="38">
        <f t="shared" si="52"/>
        <v>6</v>
      </c>
      <c r="AF58" s="39">
        <f t="shared" si="53"/>
        <v>6</v>
      </c>
      <c r="AG58" s="45">
        <f t="shared" si="54"/>
        <v>6</v>
      </c>
      <c r="AH58" s="37">
        <f t="shared" si="55"/>
        <v>6</v>
      </c>
    </row>
    <row r="59" spans="1:34" x14ac:dyDescent="0.25">
      <c r="A59" s="1">
        <v>300533</v>
      </c>
      <c r="B59" s="2" t="s">
        <v>116</v>
      </c>
      <c r="C59" s="5" t="s">
        <v>77</v>
      </c>
      <c r="D59" s="2">
        <v>0.42</v>
      </c>
      <c r="E59" s="181" t="s">
        <v>202</v>
      </c>
      <c r="F59" s="38">
        <f t="shared" si="29"/>
        <v>6</v>
      </c>
      <c r="G59" s="39">
        <f t="shared" si="30"/>
        <v>6</v>
      </c>
      <c r="H59" s="40">
        <f t="shared" si="31"/>
        <v>6</v>
      </c>
      <c r="I59" s="39">
        <f t="shared" si="3"/>
        <v>3.8840704496667309</v>
      </c>
      <c r="J59" s="40">
        <f t="shared" si="32"/>
        <v>4.2431096100769938</v>
      </c>
      <c r="K59" s="39">
        <f t="shared" si="33"/>
        <v>5.5053566583943212</v>
      </c>
      <c r="L59" s="40">
        <f t="shared" si="34"/>
        <v>6</v>
      </c>
      <c r="M59" s="39">
        <f t="shared" si="28"/>
        <v>1.9991148575128557</v>
      </c>
      <c r="N59" s="40">
        <f t="shared" si="35"/>
        <v>3.9804199905160935</v>
      </c>
      <c r="O59" s="39">
        <f t="shared" si="36"/>
        <v>5.2426670388334218</v>
      </c>
      <c r="P59" s="41">
        <f t="shared" si="37"/>
        <v>6</v>
      </c>
      <c r="Q59" s="42">
        <f t="shared" si="38"/>
        <v>3.680240926308822</v>
      </c>
      <c r="R59" s="40">
        <f t="shared" si="39"/>
        <v>1.7952853341549462</v>
      </c>
      <c r="S59" s="37">
        <f t="shared" si="40"/>
        <v>1.5325957145940461</v>
      </c>
      <c r="T59" s="43">
        <f t="shared" si="41"/>
        <v>6</v>
      </c>
      <c r="U59" s="39">
        <f t="shared" si="42"/>
        <v>5.7737457969402666</v>
      </c>
      <c r="V59" s="41">
        <f t="shared" si="43"/>
        <v>4.3375891552992192</v>
      </c>
      <c r="W59" s="38">
        <f t="shared" si="44"/>
        <v>6</v>
      </c>
      <c r="X59" s="39">
        <f t="shared" si="45"/>
        <v>6</v>
      </c>
      <c r="Y59" s="40">
        <f t="shared" si="46"/>
        <v>6</v>
      </c>
      <c r="Z59" s="39">
        <f t="shared" si="47"/>
        <v>6</v>
      </c>
      <c r="AA59" s="40">
        <f t="shared" si="48"/>
        <v>6</v>
      </c>
      <c r="AB59" s="44">
        <f t="shared" si="49"/>
        <v>6</v>
      </c>
      <c r="AC59" s="40">
        <f t="shared" si="50"/>
        <v>3.6625207339028405</v>
      </c>
      <c r="AD59" s="37">
        <f t="shared" si="51"/>
        <v>6</v>
      </c>
      <c r="AE59" s="38">
        <f t="shared" si="52"/>
        <v>6</v>
      </c>
      <c r="AF59" s="39">
        <f t="shared" si="53"/>
        <v>6</v>
      </c>
      <c r="AG59" s="45">
        <f t="shared" si="54"/>
        <v>5.6297561336507354</v>
      </c>
      <c r="AH59" s="37">
        <f t="shared" si="55"/>
        <v>3.0117622556592405</v>
      </c>
    </row>
    <row r="60" spans="1:34" x14ac:dyDescent="0.25">
      <c r="A60" s="1">
        <v>300212</v>
      </c>
      <c r="B60" s="2" t="s">
        <v>269</v>
      </c>
      <c r="C60" s="5" t="s">
        <v>78</v>
      </c>
      <c r="D60" s="2">
        <v>0.42</v>
      </c>
      <c r="E60" s="205" t="s">
        <v>238</v>
      </c>
      <c r="F60" s="38">
        <f t="shared" si="29"/>
        <v>6</v>
      </c>
      <c r="G60" s="39">
        <f t="shared" si="30"/>
        <v>6</v>
      </c>
      <c r="H60" s="40">
        <f t="shared" si="31"/>
        <v>6</v>
      </c>
      <c r="I60" s="39">
        <f t="shared" si="3"/>
        <v>3.8840704496667309</v>
      </c>
      <c r="J60" s="40">
        <f t="shared" si="32"/>
        <v>4.2431096100769938</v>
      </c>
      <c r="K60" s="39">
        <f t="shared" si="33"/>
        <v>5.5053566583943212</v>
      </c>
      <c r="L60" s="40">
        <f t="shared" si="34"/>
        <v>6</v>
      </c>
      <c r="M60" s="39">
        <f t="shared" si="28"/>
        <v>1.9991148575128557</v>
      </c>
      <c r="N60" s="40">
        <f t="shared" si="35"/>
        <v>3.9804199905160935</v>
      </c>
      <c r="O60" s="39">
        <f t="shared" si="36"/>
        <v>5.2426670388334218</v>
      </c>
      <c r="P60" s="41">
        <f t="shared" si="37"/>
        <v>6</v>
      </c>
      <c r="Q60" s="42">
        <f t="shared" si="38"/>
        <v>3.680240926308822</v>
      </c>
      <c r="R60" s="40">
        <f t="shared" si="39"/>
        <v>1.7952853341549462</v>
      </c>
      <c r="S60" s="37">
        <f t="shared" si="40"/>
        <v>1.5325957145940461</v>
      </c>
      <c r="T60" s="43">
        <f t="shared" si="41"/>
        <v>6</v>
      </c>
      <c r="U60" s="39">
        <f t="shared" si="42"/>
        <v>5.7737457969402666</v>
      </c>
      <c r="V60" s="41">
        <f t="shared" si="43"/>
        <v>4.3375891552992192</v>
      </c>
      <c r="W60" s="38">
        <f t="shared" si="44"/>
        <v>6</v>
      </c>
      <c r="X60" s="39">
        <f t="shared" si="45"/>
        <v>6</v>
      </c>
      <c r="Y60" s="40">
        <f t="shared" si="46"/>
        <v>6</v>
      </c>
      <c r="Z60" s="39">
        <f t="shared" si="47"/>
        <v>6</v>
      </c>
      <c r="AA60" s="40">
        <f t="shared" si="48"/>
        <v>6</v>
      </c>
      <c r="AB60" s="44">
        <f t="shared" si="49"/>
        <v>6</v>
      </c>
      <c r="AC60" s="40">
        <f t="shared" si="50"/>
        <v>3.6625207339028405</v>
      </c>
      <c r="AD60" s="37">
        <f t="shared" si="51"/>
        <v>6</v>
      </c>
      <c r="AE60" s="38">
        <f t="shared" si="52"/>
        <v>6</v>
      </c>
      <c r="AF60" s="39">
        <f t="shared" si="53"/>
        <v>6</v>
      </c>
      <c r="AG60" s="45">
        <f t="shared" si="54"/>
        <v>5.6297561336507354</v>
      </c>
      <c r="AH60" s="37">
        <f t="shared" si="55"/>
        <v>3.0117622556592405</v>
      </c>
    </row>
    <row r="61" spans="1:34" x14ac:dyDescent="0.25">
      <c r="A61" s="1">
        <v>300526</v>
      </c>
      <c r="B61" s="2" t="s">
        <v>32</v>
      </c>
      <c r="C61" s="5" t="s">
        <v>76</v>
      </c>
      <c r="D61" s="2">
        <v>0.42</v>
      </c>
      <c r="E61" s="181" t="s">
        <v>203</v>
      </c>
      <c r="F61" s="38">
        <f t="shared" si="29"/>
        <v>6</v>
      </c>
      <c r="G61" s="39">
        <f t="shared" si="30"/>
        <v>6</v>
      </c>
      <c r="H61" s="40">
        <f t="shared" si="31"/>
        <v>6</v>
      </c>
      <c r="I61" s="39">
        <f t="shared" si="3"/>
        <v>3.8840704496667309</v>
      </c>
      <c r="J61" s="40">
        <f t="shared" si="32"/>
        <v>4.2431096100769938</v>
      </c>
      <c r="K61" s="39">
        <f t="shared" si="33"/>
        <v>5.5053566583943212</v>
      </c>
      <c r="L61" s="40">
        <f t="shared" si="34"/>
        <v>6</v>
      </c>
      <c r="M61" s="39">
        <f t="shared" si="28"/>
        <v>1.9991148575128557</v>
      </c>
      <c r="N61" s="40">
        <f t="shared" si="35"/>
        <v>3.9804199905160935</v>
      </c>
      <c r="O61" s="39">
        <f t="shared" si="36"/>
        <v>5.2426670388334218</v>
      </c>
      <c r="P61" s="41">
        <f t="shared" si="37"/>
        <v>6</v>
      </c>
      <c r="Q61" s="42">
        <f t="shared" si="38"/>
        <v>3.680240926308822</v>
      </c>
      <c r="R61" s="40">
        <f t="shared" si="39"/>
        <v>1.7952853341549462</v>
      </c>
      <c r="S61" s="37">
        <f t="shared" si="40"/>
        <v>1.5325957145940461</v>
      </c>
      <c r="T61" s="43">
        <f t="shared" si="41"/>
        <v>6</v>
      </c>
      <c r="U61" s="39">
        <f t="shared" si="42"/>
        <v>5.7737457969402666</v>
      </c>
      <c r="V61" s="41">
        <f t="shared" si="43"/>
        <v>4.3375891552992192</v>
      </c>
      <c r="W61" s="38">
        <f t="shared" si="44"/>
        <v>6</v>
      </c>
      <c r="X61" s="39">
        <f t="shared" si="45"/>
        <v>6</v>
      </c>
      <c r="Y61" s="40">
        <f t="shared" si="46"/>
        <v>6</v>
      </c>
      <c r="Z61" s="39">
        <f t="shared" si="47"/>
        <v>6</v>
      </c>
      <c r="AA61" s="40">
        <f t="shared" si="48"/>
        <v>6</v>
      </c>
      <c r="AB61" s="44">
        <f t="shared" si="49"/>
        <v>6</v>
      </c>
      <c r="AC61" s="40">
        <f t="shared" si="50"/>
        <v>3.6625207339028405</v>
      </c>
      <c r="AD61" s="37">
        <f t="shared" si="51"/>
        <v>6</v>
      </c>
      <c r="AE61" s="38">
        <f t="shared" si="52"/>
        <v>6</v>
      </c>
      <c r="AF61" s="39">
        <f t="shared" si="53"/>
        <v>6</v>
      </c>
      <c r="AG61" s="45">
        <f t="shared" si="54"/>
        <v>5.6297561336507354</v>
      </c>
      <c r="AH61" s="37">
        <f t="shared" si="55"/>
        <v>3.0117622556592405</v>
      </c>
    </row>
    <row r="62" spans="1:34" ht="15.75" x14ac:dyDescent="0.25">
      <c r="A62" s="2">
        <v>300227</v>
      </c>
      <c r="B62" s="21" t="s">
        <v>120</v>
      </c>
      <c r="C62" s="5" t="s">
        <v>78</v>
      </c>
      <c r="D62" s="2">
        <v>0.44</v>
      </c>
      <c r="E62" s="181" t="s">
        <v>203</v>
      </c>
      <c r="F62" s="38">
        <f t="shared" si="29"/>
        <v>5.8404258748567379</v>
      </c>
      <c r="G62" s="39">
        <f t="shared" si="30"/>
        <v>6</v>
      </c>
      <c r="H62" s="40">
        <f t="shared" si="31"/>
        <v>6</v>
      </c>
      <c r="I62" s="39">
        <f t="shared" si="3"/>
        <v>3.6984308837727888</v>
      </c>
      <c r="J62" s="40">
        <f t="shared" si="32"/>
        <v>4.0411500823462205</v>
      </c>
      <c r="K62" s="39">
        <f t="shared" si="33"/>
        <v>5.2460222648309429</v>
      </c>
      <c r="L62" s="40">
        <f t="shared" si="34"/>
        <v>6</v>
      </c>
      <c r="M62" s="39">
        <f t="shared" si="28"/>
        <v>1.8991550912622712</v>
      </c>
      <c r="N62" s="40">
        <f t="shared" si="35"/>
        <v>3.7858554454926345</v>
      </c>
      <c r="O62" s="39">
        <f t="shared" si="36"/>
        <v>4.9907276279773569</v>
      </c>
      <c r="P62" s="41">
        <f t="shared" si="37"/>
        <v>6</v>
      </c>
      <c r="Q62" s="42">
        <f t="shared" si="38"/>
        <v>3.5038663387493294</v>
      </c>
      <c r="R62" s="40">
        <f t="shared" si="39"/>
        <v>1.704590546238812</v>
      </c>
      <c r="S62" s="37">
        <f t="shared" si="40"/>
        <v>1.4492959093852258</v>
      </c>
      <c r="T62" s="43">
        <f t="shared" si="41"/>
        <v>5.752961079387477</v>
      </c>
      <c r="U62" s="39">
        <f t="shared" si="42"/>
        <v>5.4976664425338919</v>
      </c>
      <c r="V62" s="41">
        <f t="shared" si="43"/>
        <v>4.1267896482401634</v>
      </c>
      <c r="W62" s="38">
        <f t="shared" si="44"/>
        <v>6</v>
      </c>
      <c r="X62" s="39">
        <f t="shared" si="45"/>
        <v>6</v>
      </c>
      <c r="Y62" s="40">
        <f t="shared" si="46"/>
        <v>6</v>
      </c>
      <c r="Z62" s="39">
        <f t="shared" si="47"/>
        <v>6</v>
      </c>
      <c r="AA62" s="40">
        <f t="shared" si="48"/>
        <v>5.9814003113536831</v>
      </c>
      <c r="AB62" s="44">
        <f t="shared" si="49"/>
        <v>6</v>
      </c>
      <c r="AC62" s="40">
        <f t="shared" si="50"/>
        <v>3.482406155089075</v>
      </c>
      <c r="AD62" s="37">
        <f t="shared" si="51"/>
        <v>6</v>
      </c>
      <c r="AE62" s="38">
        <f t="shared" si="52"/>
        <v>6</v>
      </c>
      <c r="AF62" s="39">
        <f t="shared" si="53"/>
        <v>6</v>
      </c>
      <c r="AG62" s="45">
        <f t="shared" si="54"/>
        <v>5.3602217639393377</v>
      </c>
      <c r="AH62" s="37">
        <f t="shared" si="55"/>
        <v>2.8612276076747296</v>
      </c>
    </row>
    <row r="63" spans="1:34" ht="15.75" x14ac:dyDescent="0.25">
      <c r="A63" s="2">
        <v>300815</v>
      </c>
      <c r="B63" s="21" t="s">
        <v>312</v>
      </c>
      <c r="C63" s="5" t="s">
        <v>74</v>
      </c>
      <c r="D63" s="2">
        <v>0.32</v>
      </c>
      <c r="E63" s="261" t="s">
        <v>203</v>
      </c>
      <c r="F63" s="38">
        <f t="shared" si="29"/>
        <v>6</v>
      </c>
      <c r="G63" s="39">
        <f t="shared" si="30"/>
        <v>6</v>
      </c>
      <c r="H63" s="40">
        <f t="shared" si="31"/>
        <v>6</v>
      </c>
      <c r="I63" s="39">
        <f t="shared" si="3"/>
        <v>5.1603424651875844</v>
      </c>
      <c r="J63" s="40">
        <f t="shared" si="32"/>
        <v>5.6315813632260534</v>
      </c>
      <c r="K63" s="39">
        <f t="shared" si="33"/>
        <v>6</v>
      </c>
      <c r="L63" s="40">
        <f t="shared" si="34"/>
        <v>6</v>
      </c>
      <c r="M63" s="39">
        <f t="shared" si="28"/>
        <v>2.6863382504856226</v>
      </c>
      <c r="N63" s="40">
        <f t="shared" si="35"/>
        <v>5.3180512375523721</v>
      </c>
      <c r="O63" s="39">
        <f t="shared" si="36"/>
        <v>6</v>
      </c>
      <c r="P63" s="41">
        <f t="shared" si="37"/>
        <v>6</v>
      </c>
      <c r="Q63" s="263">
        <f t="shared" si="38"/>
        <v>4.8928162157803277</v>
      </c>
      <c r="R63" s="40">
        <f t="shared" si="39"/>
        <v>2.4188120010783667</v>
      </c>
      <c r="S63" s="37">
        <f t="shared" si="40"/>
        <v>2.1052818754046854</v>
      </c>
      <c r="T63" s="43">
        <f t="shared" si="41"/>
        <v>6</v>
      </c>
      <c r="U63" s="39">
        <f t="shared" si="42"/>
        <v>6</v>
      </c>
      <c r="V63" s="41">
        <f t="shared" si="43"/>
        <v>5.7868357663302241</v>
      </c>
      <c r="W63" s="38">
        <f t="shared" si="44"/>
        <v>6</v>
      </c>
      <c r="X63" s="39">
        <f t="shared" si="45"/>
        <v>6</v>
      </c>
      <c r="Y63" s="40">
        <f t="shared" si="46"/>
        <v>6</v>
      </c>
      <c r="Z63" s="39">
        <f t="shared" si="47"/>
        <v>6</v>
      </c>
      <c r="AA63" s="40">
        <f t="shared" si="48"/>
        <v>6</v>
      </c>
      <c r="AB63" s="44">
        <f t="shared" si="49"/>
        <v>6</v>
      </c>
      <c r="AC63" s="40">
        <f t="shared" si="50"/>
        <v>4.9008084632474773</v>
      </c>
      <c r="AD63" s="37">
        <f t="shared" si="51"/>
        <v>6</v>
      </c>
      <c r="AE63" s="38">
        <f t="shared" si="52"/>
        <v>6</v>
      </c>
      <c r="AF63" s="39">
        <f t="shared" si="53"/>
        <v>6</v>
      </c>
      <c r="AG63" s="45">
        <f t="shared" si="54"/>
        <v>6</v>
      </c>
      <c r="AH63" s="37">
        <f t="shared" si="55"/>
        <v>4.0466879605527533</v>
      </c>
    </row>
    <row r="64" spans="1:34" x14ac:dyDescent="0.25">
      <c r="A64" s="2">
        <v>300712</v>
      </c>
      <c r="B64" s="2" t="s">
        <v>34</v>
      </c>
      <c r="C64" s="5" t="s">
        <v>75</v>
      </c>
      <c r="D64" s="2">
        <v>0.36</v>
      </c>
      <c r="E64" s="181" t="s">
        <v>203</v>
      </c>
      <c r="F64" s="38">
        <f t="shared" si="29"/>
        <v>6</v>
      </c>
      <c r="G64" s="39">
        <f t="shared" si="30"/>
        <v>6</v>
      </c>
      <c r="H64" s="40">
        <f t="shared" si="31"/>
        <v>6</v>
      </c>
      <c r="I64" s="39">
        <f t="shared" si="3"/>
        <v>4.5647488579445197</v>
      </c>
      <c r="J64" s="40">
        <f t="shared" si="32"/>
        <v>4.9836278784231585</v>
      </c>
      <c r="K64" s="39">
        <f t="shared" si="33"/>
        <v>6</v>
      </c>
      <c r="L64" s="40">
        <f t="shared" si="34"/>
        <v>6</v>
      </c>
      <c r="M64" s="39">
        <f t="shared" si="28"/>
        <v>2.3656340004316641</v>
      </c>
      <c r="N64" s="40">
        <f t="shared" si="35"/>
        <v>4.6938233222687753</v>
      </c>
      <c r="O64" s="39">
        <f t="shared" si="36"/>
        <v>6</v>
      </c>
      <c r="P64" s="41">
        <f t="shared" si="37"/>
        <v>6</v>
      </c>
      <c r="Q64" s="42">
        <f t="shared" si="38"/>
        <v>4.3269477473602915</v>
      </c>
      <c r="R64" s="40">
        <f t="shared" si="39"/>
        <v>2.1278328898474368</v>
      </c>
      <c r="S64" s="37">
        <f t="shared" si="40"/>
        <v>1.8380283336930539</v>
      </c>
      <c r="T64" s="43">
        <f t="shared" si="41"/>
        <v>6</v>
      </c>
      <c r="U64" s="39">
        <f t="shared" si="42"/>
        <v>6</v>
      </c>
      <c r="V64" s="41">
        <f t="shared" si="43"/>
        <v>5.1105206811824218</v>
      </c>
      <c r="W64" s="38">
        <f t="shared" si="44"/>
        <v>6</v>
      </c>
      <c r="X64" s="39">
        <f t="shared" si="45"/>
        <v>6</v>
      </c>
      <c r="Y64" s="40">
        <f t="shared" si="46"/>
        <v>6</v>
      </c>
      <c r="Z64" s="39">
        <f t="shared" si="47"/>
        <v>6</v>
      </c>
      <c r="AA64" s="40">
        <f t="shared" si="48"/>
        <v>6</v>
      </c>
      <c r="AB64" s="44">
        <f t="shared" si="49"/>
        <v>6</v>
      </c>
      <c r="AC64" s="40">
        <f t="shared" si="50"/>
        <v>4.3229408562199811</v>
      </c>
      <c r="AD64" s="37">
        <f t="shared" si="51"/>
        <v>6</v>
      </c>
      <c r="AE64" s="38">
        <f t="shared" si="52"/>
        <v>6</v>
      </c>
      <c r="AF64" s="39">
        <f t="shared" si="53"/>
        <v>6</v>
      </c>
      <c r="AG64" s="45">
        <f t="shared" si="54"/>
        <v>6</v>
      </c>
      <c r="AH64" s="37">
        <f t="shared" si="55"/>
        <v>3.5637226316024471</v>
      </c>
    </row>
    <row r="65" spans="1:34" x14ac:dyDescent="0.25">
      <c r="A65" s="2">
        <v>300164</v>
      </c>
      <c r="B65" s="2" t="s">
        <v>35</v>
      </c>
      <c r="C65" s="5" t="s">
        <v>74</v>
      </c>
      <c r="D65" s="2">
        <v>0.46</v>
      </c>
      <c r="E65" s="205" t="s">
        <v>238</v>
      </c>
      <c r="F65" s="38">
        <f t="shared" si="29"/>
        <v>5.5777986629064449</v>
      </c>
      <c r="G65" s="39">
        <f t="shared" si="30"/>
        <v>6</v>
      </c>
      <c r="H65" s="40">
        <f t="shared" si="31"/>
        <v>6</v>
      </c>
      <c r="I65" s="39">
        <f t="shared" si="3"/>
        <v>3.5289338888261459</v>
      </c>
      <c r="J65" s="40">
        <f t="shared" si="32"/>
        <v>3.8567522526789935</v>
      </c>
      <c r="K65" s="39">
        <f t="shared" si="33"/>
        <v>5.0092386880991624</v>
      </c>
      <c r="L65" s="40">
        <f t="shared" si="34"/>
        <v>6</v>
      </c>
      <c r="M65" s="39">
        <f t="shared" si="28"/>
        <v>1.8078874785986938</v>
      </c>
      <c r="N65" s="40">
        <f t="shared" si="35"/>
        <v>3.608209556558172</v>
      </c>
      <c r="O65" s="39">
        <f t="shared" si="36"/>
        <v>4.7606959919783414</v>
      </c>
      <c r="P65" s="41">
        <f t="shared" si="37"/>
        <v>6</v>
      </c>
      <c r="Q65" s="42">
        <f t="shared" si="38"/>
        <v>3.3428286718471849</v>
      </c>
      <c r="R65" s="40">
        <f t="shared" si="39"/>
        <v>1.6217822616197333</v>
      </c>
      <c r="S65" s="37">
        <f t="shared" si="40"/>
        <v>1.3732395654989116</v>
      </c>
      <c r="T65" s="43">
        <f t="shared" si="41"/>
        <v>5.4941366846314992</v>
      </c>
      <c r="U65" s="39">
        <f t="shared" si="42"/>
        <v>5.2455939885106782</v>
      </c>
      <c r="V65" s="41">
        <f t="shared" si="43"/>
        <v>3.9343205330992861</v>
      </c>
      <c r="W65" s="38">
        <f t="shared" si="44"/>
        <v>6</v>
      </c>
      <c r="X65" s="39">
        <f t="shared" si="45"/>
        <v>6</v>
      </c>
      <c r="Y65" s="40">
        <f t="shared" si="46"/>
        <v>6</v>
      </c>
      <c r="Z65" s="39">
        <f t="shared" si="47"/>
        <v>6</v>
      </c>
      <c r="AA65" s="40">
        <f t="shared" si="48"/>
        <v>5.7082959499904797</v>
      </c>
      <c r="AB65" s="44">
        <f t="shared" si="49"/>
        <v>6</v>
      </c>
      <c r="AC65" s="40">
        <f t="shared" si="50"/>
        <v>3.3179537135634631</v>
      </c>
      <c r="AD65" s="37">
        <f t="shared" si="51"/>
        <v>6</v>
      </c>
      <c r="AE65" s="38">
        <f t="shared" si="52"/>
        <v>6</v>
      </c>
      <c r="AF65" s="39">
        <f t="shared" si="53"/>
        <v>6</v>
      </c>
      <c r="AG65" s="45">
        <f t="shared" si="54"/>
        <v>5.1141251655071924</v>
      </c>
      <c r="AH65" s="37">
        <f t="shared" si="55"/>
        <v>2.7237829290801763</v>
      </c>
    </row>
    <row r="66" spans="1:34" x14ac:dyDescent="0.25">
      <c r="A66" s="249">
        <v>300185</v>
      </c>
      <c r="B66" s="2" t="s">
        <v>301</v>
      </c>
      <c r="C66" s="5" t="s">
        <v>74</v>
      </c>
      <c r="D66" s="2">
        <v>0.43</v>
      </c>
      <c r="E66" s="107"/>
      <c r="F66" s="38">
        <f t="shared" si="29"/>
        <v>5.980900895202244</v>
      </c>
      <c r="G66" s="39">
        <f t="shared" si="30"/>
        <v>6</v>
      </c>
      <c r="H66" s="40">
        <f t="shared" si="31"/>
        <v>6</v>
      </c>
      <c r="I66" s="39">
        <f t="shared" si="3"/>
        <v>3.7890920671163419</v>
      </c>
      <c r="J66" s="40">
        <f t="shared" si="32"/>
        <v>4.139781479610086</v>
      </c>
      <c r="K66" s="39">
        <f t="shared" si="33"/>
        <v>5.3726739454084065</v>
      </c>
      <c r="L66" s="40">
        <f t="shared" si="34"/>
        <v>6</v>
      </c>
      <c r="M66" s="39">
        <f t="shared" si="28"/>
        <v>1.9479726515241842</v>
      </c>
      <c r="N66" s="40">
        <f t="shared" si="35"/>
        <v>3.8808753395738584</v>
      </c>
      <c r="O66" s="39">
        <f t="shared" si="36"/>
        <v>5.1137678053721798</v>
      </c>
      <c r="P66" s="41">
        <f t="shared" si="37"/>
        <v>6</v>
      </c>
      <c r="Q66" s="248">
        <f t="shared" si="38"/>
        <v>3.5900027652318727</v>
      </c>
      <c r="R66" s="40">
        <f t="shared" si="39"/>
        <v>1.7488833496397149</v>
      </c>
      <c r="S66" s="37">
        <f t="shared" si="40"/>
        <v>1.4899772096034867</v>
      </c>
      <c r="T66" s="43">
        <f t="shared" si="41"/>
        <v>5.891402034722069</v>
      </c>
      <c r="U66" s="39">
        <f t="shared" si="42"/>
        <v>5.6324958946858423</v>
      </c>
      <c r="V66" s="41">
        <f t="shared" si="43"/>
        <v>4.2297382447108651</v>
      </c>
      <c r="W66" s="38">
        <f t="shared" si="44"/>
        <v>6</v>
      </c>
      <c r="X66" s="39">
        <f t="shared" si="45"/>
        <v>6</v>
      </c>
      <c r="Y66" s="40">
        <f t="shared" si="46"/>
        <v>6</v>
      </c>
      <c r="Z66" s="39">
        <f t="shared" si="47"/>
        <v>6</v>
      </c>
      <c r="AA66" s="40">
        <f t="shared" si="48"/>
        <v>6</v>
      </c>
      <c r="AB66" s="44">
        <f t="shared" si="49"/>
        <v>6</v>
      </c>
      <c r="AC66" s="40">
        <f t="shared" si="50"/>
        <v>3.5703690889283557</v>
      </c>
      <c r="AD66" s="37">
        <f t="shared" si="51"/>
        <v>6</v>
      </c>
      <c r="AE66" s="38">
        <f t="shared" si="52"/>
        <v>6</v>
      </c>
      <c r="AF66" s="39">
        <f t="shared" si="53"/>
        <v>6</v>
      </c>
      <c r="AG66" s="45">
        <f t="shared" si="54"/>
        <v>5.4918548282169972</v>
      </c>
      <c r="AH66" s="37">
        <f t="shared" si="55"/>
        <v>2.9347445287834444</v>
      </c>
    </row>
    <row r="67" spans="1:34" x14ac:dyDescent="0.25">
      <c r="A67" s="240">
        <v>300180</v>
      </c>
      <c r="B67" s="2" t="s">
        <v>235</v>
      </c>
      <c r="C67" s="5" t="s">
        <v>78</v>
      </c>
      <c r="D67" s="2">
        <v>0.53</v>
      </c>
      <c r="E67" s="198" t="s">
        <v>203</v>
      </c>
      <c r="F67" s="38">
        <f t="shared" si="29"/>
        <v>4.8146931791263485</v>
      </c>
      <c r="G67" s="39">
        <f t="shared" si="30"/>
        <v>5.8149644249627217</v>
      </c>
      <c r="H67" s="40">
        <f t="shared" si="31"/>
        <v>6</v>
      </c>
      <c r="I67" s="39">
        <f t="shared" si="3"/>
        <v>3.0364331865283529</v>
      </c>
      <c r="J67" s="40">
        <f t="shared" si="32"/>
        <v>3.320954785344032</v>
      </c>
      <c r="K67" s="39">
        <f t="shared" si="33"/>
        <v>4.3212260311804043</v>
      </c>
      <c r="L67" s="40">
        <f t="shared" si="34"/>
        <v>6</v>
      </c>
      <c r="M67" s="39">
        <f t="shared" si="28"/>
        <v>1.5426947927460364</v>
      </c>
      <c r="N67" s="40">
        <f t="shared" si="35"/>
        <v>3.0920309358806772</v>
      </c>
      <c r="O67" s="39">
        <f t="shared" si="36"/>
        <v>4.0923021817170504</v>
      </c>
      <c r="P67" s="41">
        <f t="shared" si="37"/>
        <v>6</v>
      </c>
      <c r="Q67" s="42">
        <f t="shared" si="38"/>
        <v>2.8749079038673679</v>
      </c>
      <c r="R67" s="40">
        <f t="shared" si="39"/>
        <v>1.3811695100850516</v>
      </c>
      <c r="S67" s="37">
        <f t="shared" si="40"/>
        <v>1.1522456606216966</v>
      </c>
      <c r="T67" s="43">
        <f t="shared" si="41"/>
        <v>4.7420808960952634</v>
      </c>
      <c r="U67" s="39">
        <f t="shared" si="42"/>
        <v>4.5131570466319095</v>
      </c>
      <c r="V67" s="41">
        <f t="shared" si="43"/>
        <v>3.3750706513691919</v>
      </c>
      <c r="W67" s="38">
        <f t="shared" si="44"/>
        <v>6</v>
      </c>
      <c r="X67" s="39">
        <f t="shared" si="45"/>
        <v>6</v>
      </c>
      <c r="Y67" s="40">
        <f t="shared" si="46"/>
        <v>6</v>
      </c>
      <c r="Z67" s="39">
        <f t="shared" si="47"/>
        <v>6</v>
      </c>
      <c r="AA67" s="40">
        <f t="shared" si="48"/>
        <v>4.9147474282936239</v>
      </c>
      <c r="AB67" s="44">
        <f t="shared" si="49"/>
        <v>6</v>
      </c>
      <c r="AC67" s="40">
        <f t="shared" si="50"/>
        <v>2.840110770262628</v>
      </c>
      <c r="AD67" s="37">
        <f t="shared" si="51"/>
        <v>6</v>
      </c>
      <c r="AE67" s="38">
        <f t="shared" si="52"/>
        <v>6</v>
      </c>
      <c r="AF67" s="39">
        <f t="shared" si="53"/>
        <v>6</v>
      </c>
      <c r="AG67" s="45">
        <f t="shared" si="54"/>
        <v>4.3990520304402043</v>
      </c>
      <c r="AH67" s="37">
        <f t="shared" si="55"/>
        <v>2.3244153724092094</v>
      </c>
    </row>
    <row r="68" spans="1:34" x14ac:dyDescent="0.25">
      <c r="A68" s="2">
        <v>300339</v>
      </c>
      <c r="B68" s="2" t="s">
        <v>36</v>
      </c>
      <c r="C68" s="5" t="s">
        <v>76</v>
      </c>
      <c r="D68" s="2">
        <v>0.54</v>
      </c>
      <c r="E68" s="205" t="s">
        <v>238</v>
      </c>
      <c r="F68" s="38">
        <f t="shared" si="29"/>
        <v>4.7218284906240084</v>
      </c>
      <c r="G68" s="39">
        <f t="shared" si="30"/>
        <v>5.703576194870819</v>
      </c>
      <c r="H68" s="40">
        <f t="shared" si="31"/>
        <v>6</v>
      </c>
      <c r="I68" s="39">
        <f t="shared" si="3"/>
        <v>2.9764992386296796</v>
      </c>
      <c r="J68" s="40">
        <f t="shared" si="32"/>
        <v>3.2557519189487718</v>
      </c>
      <c r="K68" s="39">
        <f t="shared" si="33"/>
        <v>4.2374996231955828</v>
      </c>
      <c r="L68" s="40">
        <f t="shared" si="34"/>
        <v>6</v>
      </c>
      <c r="M68" s="39">
        <f t="shared" si="28"/>
        <v>1.5104226669544429</v>
      </c>
      <c r="N68" s="40">
        <f t="shared" si="35"/>
        <v>3.0292155481791836</v>
      </c>
      <c r="O68" s="39">
        <f t="shared" si="36"/>
        <v>4.0109632524259942</v>
      </c>
      <c r="P68" s="41">
        <f t="shared" si="37"/>
        <v>6</v>
      </c>
      <c r="Q68" s="42">
        <f t="shared" si="38"/>
        <v>2.8179651649068607</v>
      </c>
      <c r="R68" s="40">
        <f t="shared" si="39"/>
        <v>1.3518885932316247</v>
      </c>
      <c r="S68" s="37">
        <f t="shared" si="40"/>
        <v>1.1253522224620356</v>
      </c>
      <c r="T68" s="43">
        <f t="shared" si="41"/>
        <v>4.6505608795009064</v>
      </c>
      <c r="U68" s="39">
        <f t="shared" si="42"/>
        <v>4.4240245087313177</v>
      </c>
      <c r="V68" s="41">
        <f t="shared" si="43"/>
        <v>3.3070137874549475</v>
      </c>
      <c r="W68" s="38">
        <f t="shared" si="44"/>
        <v>6</v>
      </c>
      <c r="X68" s="39">
        <f t="shared" si="45"/>
        <v>6</v>
      </c>
      <c r="Y68" s="40">
        <f t="shared" si="46"/>
        <v>6</v>
      </c>
      <c r="Z68" s="39">
        <f t="shared" si="47"/>
        <v>6</v>
      </c>
      <c r="AA68" s="40">
        <f t="shared" si="48"/>
        <v>4.818178031473372</v>
      </c>
      <c r="AB68" s="44">
        <f t="shared" si="49"/>
        <v>6</v>
      </c>
      <c r="AC68" s="40">
        <f t="shared" si="50"/>
        <v>2.7819605708133199</v>
      </c>
      <c r="AD68" s="37">
        <f t="shared" si="51"/>
        <v>6</v>
      </c>
      <c r="AE68" s="38">
        <f t="shared" si="52"/>
        <v>6</v>
      </c>
      <c r="AF68" s="39">
        <f t="shared" si="53"/>
        <v>6</v>
      </c>
      <c r="AG68" s="45">
        <f t="shared" si="54"/>
        <v>4.3120325483950159</v>
      </c>
      <c r="AH68" s="37">
        <f t="shared" si="55"/>
        <v>2.2758150877349648</v>
      </c>
    </row>
    <row r="69" spans="1:34" x14ac:dyDescent="0.25">
      <c r="A69" s="2">
        <v>300724</v>
      </c>
      <c r="B69" s="2" t="s">
        <v>106</v>
      </c>
      <c r="C69" s="5" t="s">
        <v>78</v>
      </c>
      <c r="D69" s="2">
        <v>0.48</v>
      </c>
      <c r="E69" s="181" t="s">
        <v>202</v>
      </c>
      <c r="F69" s="38">
        <f t="shared" si="29"/>
        <v>5.3370570519520104</v>
      </c>
      <c r="G69" s="39">
        <f t="shared" si="30"/>
        <v>6</v>
      </c>
      <c r="H69" s="40">
        <f t="shared" si="31"/>
        <v>6</v>
      </c>
      <c r="I69" s="39">
        <f t="shared" si="3"/>
        <v>3.3735616434583897</v>
      </c>
      <c r="J69" s="40">
        <f t="shared" si="32"/>
        <v>3.687720908817369</v>
      </c>
      <c r="K69" s="39">
        <f t="shared" si="33"/>
        <v>4.79218707609503</v>
      </c>
      <c r="L69" s="40">
        <f t="shared" si="34"/>
        <v>6</v>
      </c>
      <c r="M69" s="39">
        <f t="shared" si="28"/>
        <v>1.7242255003237486</v>
      </c>
      <c r="N69" s="40">
        <f t="shared" si="35"/>
        <v>3.4453674917015817</v>
      </c>
      <c r="O69" s="39">
        <f t="shared" si="36"/>
        <v>4.5498336589792432</v>
      </c>
      <c r="P69" s="41">
        <f t="shared" si="37"/>
        <v>6</v>
      </c>
      <c r="Q69" s="42">
        <f t="shared" si="38"/>
        <v>3.1952108105202188</v>
      </c>
      <c r="R69" s="40">
        <f t="shared" si="39"/>
        <v>1.5458746673855779</v>
      </c>
      <c r="S69" s="37">
        <f t="shared" si="40"/>
        <v>1.3035212502697902</v>
      </c>
      <c r="T69" s="43">
        <f t="shared" si="41"/>
        <v>5.2568809894385211</v>
      </c>
      <c r="U69" s="39">
        <f t="shared" si="42"/>
        <v>5.0145275723227334</v>
      </c>
      <c r="V69" s="41">
        <f t="shared" si="43"/>
        <v>3.7578905108868161</v>
      </c>
      <c r="W69" s="38">
        <f t="shared" si="44"/>
        <v>6</v>
      </c>
      <c r="X69" s="39">
        <f t="shared" si="45"/>
        <v>6</v>
      </c>
      <c r="Y69" s="40">
        <f t="shared" si="46"/>
        <v>6</v>
      </c>
      <c r="Z69" s="39">
        <f t="shared" si="47"/>
        <v>6</v>
      </c>
      <c r="AA69" s="40">
        <f t="shared" si="48"/>
        <v>5.4579502854075432</v>
      </c>
      <c r="AB69" s="44">
        <f t="shared" si="49"/>
        <v>6</v>
      </c>
      <c r="AC69" s="40">
        <f t="shared" si="50"/>
        <v>3.1672056421649857</v>
      </c>
      <c r="AD69" s="37">
        <f t="shared" si="51"/>
        <v>6</v>
      </c>
      <c r="AE69" s="38">
        <f t="shared" si="52"/>
        <v>6</v>
      </c>
      <c r="AF69" s="39">
        <f t="shared" si="53"/>
        <v>6</v>
      </c>
      <c r="AG69" s="45">
        <f t="shared" si="54"/>
        <v>4.8885366169443936</v>
      </c>
      <c r="AH69" s="37">
        <f t="shared" si="55"/>
        <v>2.5977919737018356</v>
      </c>
    </row>
    <row r="70" spans="1:34" x14ac:dyDescent="0.25">
      <c r="A70" s="2">
        <v>300901</v>
      </c>
      <c r="B70" s="2" t="s">
        <v>37</v>
      </c>
      <c r="C70" s="7" t="s">
        <v>74</v>
      </c>
      <c r="D70" s="2">
        <v>0.3</v>
      </c>
      <c r="E70" s="181" t="s">
        <v>202</v>
      </c>
      <c r="F70" s="38">
        <f t="shared" si="29"/>
        <v>6</v>
      </c>
      <c r="G70" s="39">
        <f t="shared" si="30"/>
        <v>6</v>
      </c>
      <c r="H70" s="40">
        <f t="shared" si="31"/>
        <v>6</v>
      </c>
      <c r="I70" s="39">
        <f t="shared" si="3"/>
        <v>5.5176986295334238</v>
      </c>
      <c r="J70" s="40">
        <f t="shared" si="32"/>
        <v>6</v>
      </c>
      <c r="K70" s="39">
        <f t="shared" si="33"/>
        <v>6</v>
      </c>
      <c r="L70" s="40">
        <f t="shared" si="34"/>
        <v>6</v>
      </c>
      <c r="M70" s="39">
        <f t="shared" si="28"/>
        <v>2.8787608005179974</v>
      </c>
      <c r="N70" s="40">
        <f t="shared" si="35"/>
        <v>5.6925879867225309</v>
      </c>
      <c r="O70" s="39">
        <f t="shared" si="36"/>
        <v>6</v>
      </c>
      <c r="P70" s="41">
        <f t="shared" si="37"/>
        <v>6</v>
      </c>
      <c r="Q70" s="42">
        <f t="shared" si="38"/>
        <v>5.2323372968323509</v>
      </c>
      <c r="R70" s="40">
        <f t="shared" si="39"/>
        <v>2.5933994678169245</v>
      </c>
      <c r="S70" s="37">
        <f t="shared" si="40"/>
        <v>2.2656340004316644</v>
      </c>
      <c r="T70" s="43">
        <f t="shared" si="41"/>
        <v>6</v>
      </c>
      <c r="U70" s="39">
        <f t="shared" si="42"/>
        <v>6</v>
      </c>
      <c r="V70" s="41">
        <f t="shared" si="43"/>
        <v>6</v>
      </c>
      <c r="W70" s="38">
        <f t="shared" si="44"/>
        <v>6</v>
      </c>
      <c r="X70" s="39">
        <f t="shared" si="45"/>
        <v>6</v>
      </c>
      <c r="Y70" s="40">
        <f t="shared" si="46"/>
        <v>6</v>
      </c>
      <c r="Z70" s="39">
        <f t="shared" si="47"/>
        <v>6</v>
      </c>
      <c r="AA70" s="40">
        <f t="shared" si="48"/>
        <v>6</v>
      </c>
      <c r="AB70" s="44">
        <f t="shared" si="49"/>
        <v>6</v>
      </c>
      <c r="AC70" s="40">
        <f t="shared" si="50"/>
        <v>5.247529027463977</v>
      </c>
      <c r="AD70" s="37">
        <f t="shared" si="51"/>
        <v>6</v>
      </c>
      <c r="AE70" s="38">
        <f t="shared" si="52"/>
        <v>6</v>
      </c>
      <c r="AF70" s="39">
        <f t="shared" si="53"/>
        <v>6</v>
      </c>
      <c r="AG70" s="45">
        <f t="shared" si="54"/>
        <v>6</v>
      </c>
      <c r="AH70" s="37">
        <f t="shared" si="55"/>
        <v>4.3364671579229377</v>
      </c>
    </row>
    <row r="71" spans="1:34" x14ac:dyDescent="0.25">
      <c r="A71" s="240">
        <v>300813</v>
      </c>
      <c r="B71" s="2" t="s">
        <v>257</v>
      </c>
      <c r="C71" s="7" t="s">
        <v>74</v>
      </c>
      <c r="D71" s="2">
        <v>0.38</v>
      </c>
      <c r="E71" s="205" t="s">
        <v>238</v>
      </c>
      <c r="F71" s="38">
        <f t="shared" si="29"/>
        <v>6</v>
      </c>
      <c r="G71" s="39">
        <f t="shared" si="30"/>
        <v>6</v>
      </c>
      <c r="H71" s="40">
        <f t="shared" si="31"/>
        <v>6</v>
      </c>
      <c r="I71" s="39">
        <f t="shared" si="3"/>
        <v>4.3139726022632292</v>
      </c>
      <c r="J71" s="40">
        <f t="shared" si="32"/>
        <v>4.7108053585061507</v>
      </c>
      <c r="K71" s="39">
        <f t="shared" si="33"/>
        <v>6</v>
      </c>
      <c r="L71" s="40">
        <f t="shared" si="34"/>
        <v>6</v>
      </c>
      <c r="M71" s="39">
        <f t="shared" si="28"/>
        <v>2.2306006319878922</v>
      </c>
      <c r="N71" s="40">
        <f t="shared" si="35"/>
        <v>4.4309905158335763</v>
      </c>
      <c r="O71" s="39">
        <f t="shared" si="36"/>
        <v>5.8261056745000968</v>
      </c>
      <c r="P71" s="41">
        <f t="shared" si="37"/>
        <v>6</v>
      </c>
      <c r="Q71" s="42">
        <f t="shared" si="38"/>
        <v>4.0886873396044869</v>
      </c>
      <c r="R71" s="40">
        <f t="shared" si="39"/>
        <v>2.0053153693291508</v>
      </c>
      <c r="S71" s="37">
        <f t="shared" si="40"/>
        <v>1.725500526656577</v>
      </c>
      <c r="T71" s="43">
        <f t="shared" si="41"/>
        <v>6</v>
      </c>
      <c r="U71" s="39">
        <f t="shared" si="42"/>
        <v>6</v>
      </c>
      <c r="V71" s="41">
        <f t="shared" si="43"/>
        <v>4.8257564348043989</v>
      </c>
      <c r="W71" s="38">
        <f t="shared" si="44"/>
        <v>6</v>
      </c>
      <c r="X71" s="39">
        <f t="shared" si="45"/>
        <v>6</v>
      </c>
      <c r="Y71" s="40">
        <f t="shared" si="46"/>
        <v>6</v>
      </c>
      <c r="Z71" s="39">
        <f t="shared" si="47"/>
        <v>6</v>
      </c>
      <c r="AA71" s="40">
        <f t="shared" si="48"/>
        <v>6</v>
      </c>
      <c r="AB71" s="44">
        <f t="shared" si="49"/>
        <v>6</v>
      </c>
      <c r="AC71" s="40">
        <f t="shared" si="50"/>
        <v>4.0796281795768241</v>
      </c>
      <c r="AD71" s="37">
        <f t="shared" si="51"/>
        <v>6</v>
      </c>
      <c r="AE71" s="38">
        <f t="shared" si="52"/>
        <v>6</v>
      </c>
      <c r="AF71" s="39">
        <f t="shared" si="53"/>
        <v>6</v>
      </c>
      <c r="AG71" s="45">
        <f t="shared" si="54"/>
        <v>6</v>
      </c>
      <c r="AH71" s="37">
        <f t="shared" si="55"/>
        <v>3.3603688088865291</v>
      </c>
    </row>
    <row r="72" spans="1:34" x14ac:dyDescent="0.25">
      <c r="A72" s="9">
        <v>300121</v>
      </c>
      <c r="B72" s="9" t="s">
        <v>121</v>
      </c>
      <c r="C72" s="11" t="s">
        <v>75</v>
      </c>
      <c r="D72" s="9">
        <v>0.35</v>
      </c>
      <c r="E72" s="181" t="s">
        <v>202</v>
      </c>
      <c r="F72" s="46">
        <f t="shared" si="29"/>
        <v>6</v>
      </c>
      <c r="G72" s="39">
        <f t="shared" si="30"/>
        <v>6</v>
      </c>
      <c r="H72" s="40">
        <f t="shared" si="31"/>
        <v>6</v>
      </c>
      <c r="I72" s="39">
        <f t="shared" si="3"/>
        <v>4.7008845396000778</v>
      </c>
      <c r="J72" s="40">
        <f t="shared" si="32"/>
        <v>5.1317315320923926</v>
      </c>
      <c r="K72" s="39">
        <f t="shared" si="33"/>
        <v>6</v>
      </c>
      <c r="L72" s="40">
        <f t="shared" si="34"/>
        <v>6</v>
      </c>
      <c r="M72" s="39">
        <f t="shared" si="28"/>
        <v>2.4389378290154262</v>
      </c>
      <c r="N72" s="40">
        <f t="shared" si="35"/>
        <v>4.8365039886193122</v>
      </c>
      <c r="O72" s="39">
        <f t="shared" si="36"/>
        <v>6</v>
      </c>
      <c r="P72" s="41">
        <f t="shared" si="37"/>
        <v>6</v>
      </c>
      <c r="Q72" s="42">
        <f t="shared" si="38"/>
        <v>4.4562891115705856</v>
      </c>
      <c r="R72" s="40">
        <f t="shared" si="39"/>
        <v>2.1943424009859354</v>
      </c>
      <c r="S72" s="37">
        <f t="shared" si="40"/>
        <v>1.8991148575128556</v>
      </c>
      <c r="T72" s="43">
        <f t="shared" si="41"/>
        <v>6</v>
      </c>
      <c r="U72" s="39">
        <f t="shared" si="42"/>
        <v>6</v>
      </c>
      <c r="V72" s="41">
        <f t="shared" si="43"/>
        <v>5.2651069863590632</v>
      </c>
      <c r="W72" s="38">
        <f t="shared" si="44"/>
        <v>6</v>
      </c>
      <c r="X72" s="39">
        <f t="shared" si="45"/>
        <v>6</v>
      </c>
      <c r="Y72" s="40">
        <f t="shared" si="46"/>
        <v>6</v>
      </c>
      <c r="Z72" s="39">
        <f t="shared" si="47"/>
        <v>6</v>
      </c>
      <c r="AA72" s="40">
        <f t="shared" si="48"/>
        <v>6</v>
      </c>
      <c r="AB72" s="44">
        <f t="shared" si="49"/>
        <v>6</v>
      </c>
      <c r="AC72" s="40">
        <f t="shared" si="50"/>
        <v>4.4550248806834087</v>
      </c>
      <c r="AD72" s="37">
        <f t="shared" si="51"/>
        <v>6</v>
      </c>
      <c r="AE72" s="38">
        <f t="shared" si="52"/>
        <v>6</v>
      </c>
      <c r="AF72" s="39">
        <f t="shared" si="53"/>
        <v>6</v>
      </c>
      <c r="AG72" s="45">
        <f t="shared" si="54"/>
        <v>6</v>
      </c>
      <c r="AH72" s="37">
        <f t="shared" si="55"/>
        <v>3.6741147067910891</v>
      </c>
    </row>
    <row r="73" spans="1:34" x14ac:dyDescent="0.25">
      <c r="A73" s="9">
        <v>300172</v>
      </c>
      <c r="B73" s="9" t="s">
        <v>132</v>
      </c>
      <c r="C73" s="11" t="s">
        <v>75</v>
      </c>
      <c r="D73" s="9">
        <v>0.32</v>
      </c>
      <c r="E73" s="181" t="s">
        <v>202</v>
      </c>
      <c r="F73" s="46">
        <f t="shared" si="29"/>
        <v>6</v>
      </c>
      <c r="G73" s="39">
        <f t="shared" si="30"/>
        <v>6</v>
      </c>
      <c r="H73" s="40">
        <f t="shared" si="31"/>
        <v>6</v>
      </c>
      <c r="I73" s="39">
        <f t="shared" si="3"/>
        <v>5.1603424651875844</v>
      </c>
      <c r="J73" s="40">
        <f t="shared" si="32"/>
        <v>5.6315813632260534</v>
      </c>
      <c r="K73" s="39">
        <f t="shared" si="33"/>
        <v>6</v>
      </c>
      <c r="L73" s="40">
        <f t="shared" si="34"/>
        <v>6</v>
      </c>
      <c r="M73" s="39">
        <f t="shared" si="28"/>
        <v>2.6863382504856226</v>
      </c>
      <c r="N73" s="40">
        <f t="shared" si="35"/>
        <v>5.3180512375523721</v>
      </c>
      <c r="O73" s="39">
        <f t="shared" si="36"/>
        <v>6</v>
      </c>
      <c r="P73" s="41">
        <f t="shared" si="37"/>
        <v>6</v>
      </c>
      <c r="Q73" s="42">
        <f t="shared" si="38"/>
        <v>4.8928162157803277</v>
      </c>
      <c r="R73" s="40">
        <f t="shared" si="39"/>
        <v>2.4188120010783667</v>
      </c>
      <c r="S73" s="37">
        <f t="shared" si="40"/>
        <v>2.1052818754046854</v>
      </c>
      <c r="T73" s="43">
        <f t="shared" si="41"/>
        <v>6</v>
      </c>
      <c r="U73" s="39">
        <f t="shared" si="42"/>
        <v>6</v>
      </c>
      <c r="V73" s="41">
        <f t="shared" si="43"/>
        <v>5.7868357663302241</v>
      </c>
      <c r="W73" s="38">
        <f t="shared" si="44"/>
        <v>6</v>
      </c>
      <c r="X73" s="39">
        <f t="shared" si="45"/>
        <v>6</v>
      </c>
      <c r="Y73" s="40">
        <f t="shared" si="46"/>
        <v>6</v>
      </c>
      <c r="Z73" s="39">
        <f t="shared" si="47"/>
        <v>6</v>
      </c>
      <c r="AA73" s="40">
        <f t="shared" si="48"/>
        <v>6</v>
      </c>
      <c r="AB73" s="44">
        <f t="shared" si="49"/>
        <v>6</v>
      </c>
      <c r="AC73" s="40">
        <f t="shared" si="50"/>
        <v>4.9008084632474773</v>
      </c>
      <c r="AD73" s="37">
        <f t="shared" si="51"/>
        <v>6</v>
      </c>
      <c r="AE73" s="38">
        <f t="shared" si="52"/>
        <v>6</v>
      </c>
      <c r="AF73" s="39">
        <f t="shared" si="53"/>
        <v>6</v>
      </c>
      <c r="AG73" s="45">
        <f t="shared" si="54"/>
        <v>6</v>
      </c>
      <c r="AH73" s="37">
        <f t="shared" si="55"/>
        <v>4.0466879605527533</v>
      </c>
    </row>
    <row r="74" spans="1:34" x14ac:dyDescent="0.25">
      <c r="A74" s="240">
        <v>300179</v>
      </c>
      <c r="B74" s="9" t="s">
        <v>233</v>
      </c>
      <c r="C74" s="11" t="s">
        <v>75</v>
      </c>
      <c r="D74" s="9">
        <v>0.36</v>
      </c>
      <c r="E74" s="198" t="s">
        <v>203</v>
      </c>
      <c r="F74" s="46">
        <f t="shared" si="29"/>
        <v>6</v>
      </c>
      <c r="G74" s="39">
        <f t="shared" si="30"/>
        <v>6</v>
      </c>
      <c r="H74" s="40">
        <f t="shared" si="31"/>
        <v>6</v>
      </c>
      <c r="I74" s="39">
        <f t="shared" si="3"/>
        <v>4.5647488579445197</v>
      </c>
      <c r="J74" s="40">
        <f t="shared" si="32"/>
        <v>4.9836278784231585</v>
      </c>
      <c r="K74" s="39">
        <f t="shared" si="33"/>
        <v>6</v>
      </c>
      <c r="L74" s="40">
        <f t="shared" si="34"/>
        <v>6</v>
      </c>
      <c r="M74" s="39">
        <f t="shared" si="28"/>
        <v>2.3656340004316641</v>
      </c>
      <c r="N74" s="40">
        <f t="shared" si="35"/>
        <v>4.6938233222687753</v>
      </c>
      <c r="O74" s="39">
        <f t="shared" si="36"/>
        <v>6</v>
      </c>
      <c r="P74" s="41">
        <f t="shared" si="37"/>
        <v>6</v>
      </c>
      <c r="Q74" s="42">
        <f t="shared" si="38"/>
        <v>4.3269477473602915</v>
      </c>
      <c r="R74" s="40">
        <f t="shared" si="39"/>
        <v>2.1278328898474368</v>
      </c>
      <c r="S74" s="37">
        <f t="shared" si="40"/>
        <v>1.8380283336930539</v>
      </c>
      <c r="T74" s="43">
        <f t="shared" si="41"/>
        <v>6</v>
      </c>
      <c r="U74" s="39">
        <f t="shared" si="42"/>
        <v>6</v>
      </c>
      <c r="V74" s="41">
        <f t="shared" si="43"/>
        <v>5.1105206811824218</v>
      </c>
      <c r="W74" s="38">
        <f t="shared" si="44"/>
        <v>6</v>
      </c>
      <c r="X74" s="39">
        <f t="shared" si="45"/>
        <v>6</v>
      </c>
      <c r="Y74" s="40">
        <f t="shared" si="46"/>
        <v>6</v>
      </c>
      <c r="Z74" s="39">
        <f t="shared" si="47"/>
        <v>6</v>
      </c>
      <c r="AA74" s="40">
        <f t="shared" si="48"/>
        <v>6</v>
      </c>
      <c r="AB74" s="44">
        <f t="shared" si="49"/>
        <v>6</v>
      </c>
      <c r="AC74" s="40">
        <f t="shared" si="50"/>
        <v>4.3229408562199811</v>
      </c>
      <c r="AD74" s="37">
        <f t="shared" si="51"/>
        <v>6</v>
      </c>
      <c r="AE74" s="38">
        <f t="shared" si="52"/>
        <v>6</v>
      </c>
      <c r="AF74" s="39">
        <f t="shared" si="53"/>
        <v>6</v>
      </c>
      <c r="AG74" s="45">
        <f t="shared" si="54"/>
        <v>6</v>
      </c>
      <c r="AH74" s="37">
        <f t="shared" si="55"/>
        <v>3.5637226316024471</v>
      </c>
    </row>
    <row r="75" spans="1:34" x14ac:dyDescent="0.25">
      <c r="A75" s="9">
        <v>300122</v>
      </c>
      <c r="B75" s="9" t="s">
        <v>122</v>
      </c>
      <c r="C75" s="12" t="s">
        <v>77</v>
      </c>
      <c r="D75" s="9">
        <v>0.5</v>
      </c>
      <c r="E75" s="181" t="s">
        <v>202</v>
      </c>
      <c r="F75" s="46">
        <f t="shared" si="29"/>
        <v>5.1155747698739296</v>
      </c>
      <c r="G75" s="39">
        <f t="shared" si="30"/>
        <v>6</v>
      </c>
      <c r="H75" s="40">
        <f t="shared" si="31"/>
        <v>6</v>
      </c>
      <c r="I75" s="39">
        <f t="shared" si="3"/>
        <v>3.2306191777200541</v>
      </c>
      <c r="J75" s="40">
        <f t="shared" si="32"/>
        <v>3.5322120724646742</v>
      </c>
      <c r="K75" s="39">
        <f t="shared" si="33"/>
        <v>4.5924995930512296</v>
      </c>
      <c r="L75" s="40">
        <f t="shared" si="34"/>
        <v>6</v>
      </c>
      <c r="M75" s="39">
        <f t="shared" si="28"/>
        <v>1.6472564803107985</v>
      </c>
      <c r="N75" s="40">
        <f t="shared" si="35"/>
        <v>3.2955527920335181</v>
      </c>
      <c r="O75" s="39">
        <f t="shared" si="36"/>
        <v>4.3558403126200735</v>
      </c>
      <c r="P75" s="41">
        <f t="shared" si="37"/>
        <v>6</v>
      </c>
      <c r="Q75" s="42">
        <f t="shared" si="38"/>
        <v>3.05940237809941</v>
      </c>
      <c r="R75" s="40">
        <f t="shared" si="39"/>
        <v>1.4760396806901548</v>
      </c>
      <c r="S75" s="37">
        <f t="shared" si="40"/>
        <v>1.2393804002589985</v>
      </c>
      <c r="T75" s="43">
        <f t="shared" si="41"/>
        <v>5.03860574986098</v>
      </c>
      <c r="U75" s="39">
        <f t="shared" si="42"/>
        <v>4.8019464694298239</v>
      </c>
      <c r="V75" s="41">
        <f t="shared" si="43"/>
        <v>3.5955748904513438</v>
      </c>
      <c r="W75" s="38">
        <f t="shared" si="44"/>
        <v>6</v>
      </c>
      <c r="X75" s="39">
        <f t="shared" si="45"/>
        <v>6</v>
      </c>
      <c r="Y75" s="40">
        <f t="shared" si="46"/>
        <v>6</v>
      </c>
      <c r="Z75" s="39">
        <f t="shared" si="47"/>
        <v>6</v>
      </c>
      <c r="AA75" s="40">
        <f t="shared" si="48"/>
        <v>5.2276322739912411</v>
      </c>
      <c r="AB75" s="44">
        <f t="shared" si="49"/>
        <v>6</v>
      </c>
      <c r="AC75" s="40">
        <f t="shared" si="50"/>
        <v>3.0285174164783859</v>
      </c>
      <c r="AD75" s="37">
        <f t="shared" si="51"/>
        <v>6</v>
      </c>
      <c r="AE75" s="38">
        <f t="shared" si="52"/>
        <v>6</v>
      </c>
      <c r="AF75" s="39">
        <f t="shared" si="53"/>
        <v>6</v>
      </c>
      <c r="AG75" s="45">
        <f t="shared" si="54"/>
        <v>4.6809951522666173</v>
      </c>
      <c r="AH75" s="37">
        <f t="shared" si="55"/>
        <v>2.4818802947537622</v>
      </c>
    </row>
    <row r="76" spans="1:34" x14ac:dyDescent="0.25">
      <c r="A76" s="9">
        <v>300174</v>
      </c>
      <c r="B76" s="9" t="s">
        <v>226</v>
      </c>
      <c r="C76" s="12" t="s">
        <v>77</v>
      </c>
      <c r="D76" s="9">
        <v>0.41</v>
      </c>
      <c r="E76" s="194" t="s">
        <v>202</v>
      </c>
      <c r="F76" s="46">
        <f t="shared" si="29"/>
        <v>6</v>
      </c>
      <c r="G76" s="39">
        <f t="shared" si="30"/>
        <v>6</v>
      </c>
      <c r="H76" s="40">
        <f t="shared" si="31"/>
        <v>6</v>
      </c>
      <c r="I76" s="39">
        <f t="shared" si="3"/>
        <v>3.9836819240488461</v>
      </c>
      <c r="J76" s="40">
        <f t="shared" si="32"/>
        <v>4.3514781371520419</v>
      </c>
      <c r="K76" s="39">
        <f t="shared" si="33"/>
        <v>5.6445116988429636</v>
      </c>
      <c r="L76" s="40">
        <f t="shared" si="34"/>
        <v>6</v>
      </c>
      <c r="M76" s="39">
        <f t="shared" si="28"/>
        <v>2.052751805257071</v>
      </c>
      <c r="N76" s="40">
        <f t="shared" si="35"/>
        <v>4.0848204780896573</v>
      </c>
      <c r="O76" s="39">
        <f t="shared" si="36"/>
        <v>5.3778540397805781</v>
      </c>
      <c r="P76" s="41">
        <f t="shared" si="37"/>
        <v>6</v>
      </c>
      <c r="Q76" s="42">
        <f t="shared" si="38"/>
        <v>3.7748809489017199</v>
      </c>
      <c r="R76" s="40">
        <f t="shared" si="39"/>
        <v>1.843950830109945</v>
      </c>
      <c r="S76" s="37">
        <f t="shared" si="40"/>
        <v>1.5772931710475593</v>
      </c>
      <c r="T76" s="43">
        <f t="shared" si="41"/>
        <v>6</v>
      </c>
      <c r="U76" s="39">
        <f t="shared" si="42"/>
        <v>5.9218859383290541</v>
      </c>
      <c r="V76" s="41">
        <f t="shared" si="43"/>
        <v>4.4507010859162728</v>
      </c>
      <c r="W76" s="38">
        <f t="shared" si="44"/>
        <v>6</v>
      </c>
      <c r="X76" s="39">
        <f t="shared" si="45"/>
        <v>6</v>
      </c>
      <c r="Y76" s="40">
        <f t="shared" si="46"/>
        <v>6</v>
      </c>
      <c r="Z76" s="39">
        <f t="shared" si="47"/>
        <v>6</v>
      </c>
      <c r="AA76" s="40">
        <f t="shared" si="48"/>
        <v>6</v>
      </c>
      <c r="AB76" s="44">
        <f t="shared" si="49"/>
        <v>6</v>
      </c>
      <c r="AC76" s="40">
        <f t="shared" si="50"/>
        <v>3.7591675810712024</v>
      </c>
      <c r="AD76" s="37">
        <f t="shared" si="51"/>
        <v>6</v>
      </c>
      <c r="AE76" s="38">
        <f t="shared" si="52"/>
        <v>6</v>
      </c>
      <c r="AF76" s="39">
        <f t="shared" si="53"/>
        <v>6</v>
      </c>
      <c r="AG76" s="45">
        <f t="shared" si="54"/>
        <v>5.7743843320324606</v>
      </c>
      <c r="AH76" s="37">
        <f t="shared" si="55"/>
        <v>3.0925369448216613</v>
      </c>
    </row>
    <row r="77" spans="1:34" x14ac:dyDescent="0.25">
      <c r="A77" s="9">
        <v>300162</v>
      </c>
      <c r="B77" s="9" t="s">
        <v>38</v>
      </c>
      <c r="C77" s="12" t="s">
        <v>76</v>
      </c>
      <c r="D77" s="9">
        <v>0.39</v>
      </c>
      <c r="E77" s="181" t="s">
        <v>202</v>
      </c>
      <c r="F77" s="46">
        <f t="shared" si="29"/>
        <v>6</v>
      </c>
      <c r="G77" s="39">
        <f t="shared" si="30"/>
        <v>6</v>
      </c>
      <c r="H77" s="40">
        <f t="shared" si="31"/>
        <v>6</v>
      </c>
      <c r="I77" s="39">
        <f t="shared" si="3"/>
        <v>4.1982297150257111</v>
      </c>
      <c r="J77" s="40">
        <f t="shared" si="32"/>
        <v>4.584887272390608</v>
      </c>
      <c r="K77" s="39">
        <f t="shared" si="33"/>
        <v>5.9442302475015758</v>
      </c>
      <c r="L77" s="40">
        <f t="shared" si="34"/>
        <v>6</v>
      </c>
      <c r="M77" s="39">
        <f t="shared" si="28"/>
        <v>2.1682775388599977</v>
      </c>
      <c r="N77" s="40">
        <f t="shared" si="35"/>
        <v>4.3096830667096384</v>
      </c>
      <c r="O77" s="39">
        <f t="shared" si="36"/>
        <v>5.6690260418206071</v>
      </c>
      <c r="P77" s="41">
        <f t="shared" si="37"/>
        <v>6</v>
      </c>
      <c r="Q77" s="42">
        <f t="shared" si="38"/>
        <v>3.9787209975633457</v>
      </c>
      <c r="R77" s="40">
        <f t="shared" si="39"/>
        <v>1.948768821397634</v>
      </c>
      <c r="S77" s="37">
        <f t="shared" si="40"/>
        <v>1.6735646157166648</v>
      </c>
      <c r="T77" s="43">
        <f t="shared" si="41"/>
        <v>6</v>
      </c>
      <c r="U77" s="39">
        <f t="shared" si="42"/>
        <v>6</v>
      </c>
      <c r="V77" s="41">
        <f t="shared" si="43"/>
        <v>4.6943267826299273</v>
      </c>
      <c r="W77" s="38">
        <f t="shared" si="44"/>
        <v>6</v>
      </c>
      <c r="X77" s="39">
        <f t="shared" si="45"/>
        <v>6</v>
      </c>
      <c r="Y77" s="40">
        <f t="shared" si="46"/>
        <v>6</v>
      </c>
      <c r="Z77" s="39">
        <f t="shared" si="47"/>
        <v>6</v>
      </c>
      <c r="AA77" s="40">
        <f t="shared" si="48"/>
        <v>6</v>
      </c>
      <c r="AB77" s="44">
        <f t="shared" si="49"/>
        <v>6</v>
      </c>
      <c r="AC77" s="40">
        <f t="shared" si="50"/>
        <v>3.967330021126136</v>
      </c>
      <c r="AD77" s="37">
        <f t="shared" si="51"/>
        <v>6</v>
      </c>
      <c r="AE77" s="38">
        <f t="shared" si="52"/>
        <v>6</v>
      </c>
      <c r="AF77" s="39">
        <f t="shared" si="53"/>
        <v>6</v>
      </c>
      <c r="AG77" s="45">
        <f t="shared" si="54"/>
        <v>6</v>
      </c>
      <c r="AH77" s="37">
        <f t="shared" si="55"/>
        <v>3.2665131984022588</v>
      </c>
    </row>
    <row r="78" spans="1:34" x14ac:dyDescent="0.25">
      <c r="A78" s="9">
        <v>300163</v>
      </c>
      <c r="B78" s="9" t="s">
        <v>39</v>
      </c>
      <c r="C78" s="12" t="s">
        <v>77</v>
      </c>
      <c r="D78" s="9">
        <v>0.48</v>
      </c>
      <c r="E78" s="181" t="s">
        <v>202</v>
      </c>
      <c r="F78" s="46">
        <f t="shared" si="29"/>
        <v>5.3370570519520104</v>
      </c>
      <c r="G78" s="39">
        <f t="shared" si="30"/>
        <v>6</v>
      </c>
      <c r="H78" s="40">
        <f t="shared" si="31"/>
        <v>6</v>
      </c>
      <c r="I78" s="39">
        <f t="shared" ref="I78:I100" si="56">IF(((($I$7/2)^2-($D$6/2)^2)*PI()/$D78/1000)-0.2&gt;6,6,((($I$7/2)^2-($D$6/2)^2)*PI()/$D78/1000)-0.2)</f>
        <v>3.3735616434583897</v>
      </c>
      <c r="J78" s="40">
        <f t="shared" si="32"/>
        <v>3.687720908817369</v>
      </c>
      <c r="K78" s="39">
        <f t="shared" si="33"/>
        <v>4.79218707609503</v>
      </c>
      <c r="L78" s="40">
        <f t="shared" si="34"/>
        <v>6</v>
      </c>
      <c r="M78" s="39">
        <f t="shared" si="28"/>
        <v>1.7242255003237486</v>
      </c>
      <c r="N78" s="40">
        <f t="shared" si="35"/>
        <v>3.4453674917015817</v>
      </c>
      <c r="O78" s="39">
        <f t="shared" si="36"/>
        <v>4.5498336589792432</v>
      </c>
      <c r="P78" s="41">
        <f t="shared" si="37"/>
        <v>6</v>
      </c>
      <c r="Q78" s="42">
        <f t="shared" si="38"/>
        <v>3.1952108105202188</v>
      </c>
      <c r="R78" s="40">
        <f t="shared" si="39"/>
        <v>1.5458746673855779</v>
      </c>
      <c r="S78" s="37">
        <f t="shared" si="40"/>
        <v>1.3035212502697902</v>
      </c>
      <c r="T78" s="43">
        <f t="shared" si="41"/>
        <v>5.2568809894385211</v>
      </c>
      <c r="U78" s="39">
        <f t="shared" si="42"/>
        <v>5.0145275723227334</v>
      </c>
      <c r="V78" s="41">
        <f t="shared" si="43"/>
        <v>3.7578905108868161</v>
      </c>
      <c r="W78" s="38">
        <f t="shared" si="44"/>
        <v>6</v>
      </c>
      <c r="X78" s="39">
        <f t="shared" si="45"/>
        <v>6</v>
      </c>
      <c r="Y78" s="40">
        <f t="shared" si="46"/>
        <v>6</v>
      </c>
      <c r="Z78" s="39">
        <f t="shared" si="47"/>
        <v>6</v>
      </c>
      <c r="AA78" s="40">
        <f t="shared" si="48"/>
        <v>5.4579502854075432</v>
      </c>
      <c r="AB78" s="44">
        <f t="shared" si="49"/>
        <v>6</v>
      </c>
      <c r="AC78" s="40">
        <f t="shared" si="50"/>
        <v>3.1672056421649857</v>
      </c>
      <c r="AD78" s="37">
        <f t="shared" si="51"/>
        <v>6</v>
      </c>
      <c r="AE78" s="38">
        <f t="shared" si="52"/>
        <v>6</v>
      </c>
      <c r="AF78" s="39">
        <f t="shared" si="53"/>
        <v>6</v>
      </c>
      <c r="AG78" s="45">
        <f t="shared" si="54"/>
        <v>4.8885366169443936</v>
      </c>
      <c r="AH78" s="37">
        <f t="shared" si="55"/>
        <v>2.5977919737018356</v>
      </c>
    </row>
    <row r="79" spans="1:34" x14ac:dyDescent="0.25">
      <c r="A79" s="9">
        <v>300723</v>
      </c>
      <c r="B79" s="9" t="s">
        <v>111</v>
      </c>
      <c r="C79" s="12" t="s">
        <v>79</v>
      </c>
      <c r="D79" s="9">
        <v>0.54</v>
      </c>
      <c r="E79" s="181" t="s">
        <v>203</v>
      </c>
      <c r="F79" s="46">
        <f t="shared" si="29"/>
        <v>4.7218284906240084</v>
      </c>
      <c r="G79" s="39">
        <f t="shared" si="30"/>
        <v>5.703576194870819</v>
      </c>
      <c r="H79" s="40">
        <f t="shared" si="31"/>
        <v>6</v>
      </c>
      <c r="I79" s="39">
        <f t="shared" si="56"/>
        <v>2.9764992386296796</v>
      </c>
      <c r="J79" s="40">
        <f t="shared" si="32"/>
        <v>3.2557519189487718</v>
      </c>
      <c r="K79" s="39">
        <f t="shared" si="33"/>
        <v>4.2374996231955828</v>
      </c>
      <c r="L79" s="40">
        <f t="shared" si="34"/>
        <v>6</v>
      </c>
      <c r="M79" s="39">
        <f t="shared" ref="M79:M143" si="57">IF(((($I$7/2)^2-($O$6/2)^2)*PI()/$D79/1000)-0.2&gt;6,6,((($I$7/2)^2-($O$6/2)^2)*PI()/$D79/1000)-0.2)</f>
        <v>1.5104226669544429</v>
      </c>
      <c r="N79" s="40">
        <f t="shared" si="35"/>
        <v>3.0292155481791836</v>
      </c>
      <c r="O79" s="39">
        <f t="shared" si="36"/>
        <v>4.0109632524259942</v>
      </c>
      <c r="P79" s="41">
        <f t="shared" si="37"/>
        <v>6</v>
      </c>
      <c r="Q79" s="42">
        <f t="shared" si="38"/>
        <v>2.8179651649068607</v>
      </c>
      <c r="R79" s="40">
        <f t="shared" si="39"/>
        <v>1.3518885932316247</v>
      </c>
      <c r="S79" s="37">
        <f t="shared" si="40"/>
        <v>1.1253522224620356</v>
      </c>
      <c r="T79" s="43">
        <f t="shared" si="41"/>
        <v>4.6505608795009064</v>
      </c>
      <c r="U79" s="39">
        <f t="shared" si="42"/>
        <v>4.4240245087313177</v>
      </c>
      <c r="V79" s="41">
        <f t="shared" si="43"/>
        <v>3.3070137874549475</v>
      </c>
      <c r="W79" s="38">
        <f t="shared" si="44"/>
        <v>6</v>
      </c>
      <c r="X79" s="39">
        <f t="shared" si="45"/>
        <v>6</v>
      </c>
      <c r="Y79" s="40">
        <f t="shared" si="46"/>
        <v>6</v>
      </c>
      <c r="Z79" s="39">
        <f t="shared" si="47"/>
        <v>6</v>
      </c>
      <c r="AA79" s="40">
        <f t="shared" si="48"/>
        <v>4.818178031473372</v>
      </c>
      <c r="AB79" s="44">
        <f t="shared" si="49"/>
        <v>6</v>
      </c>
      <c r="AC79" s="40">
        <f t="shared" si="50"/>
        <v>2.7819605708133199</v>
      </c>
      <c r="AD79" s="37">
        <f t="shared" si="51"/>
        <v>6</v>
      </c>
      <c r="AE79" s="38">
        <f t="shared" si="52"/>
        <v>6</v>
      </c>
      <c r="AF79" s="39">
        <f t="shared" si="53"/>
        <v>6</v>
      </c>
      <c r="AG79" s="45">
        <f t="shared" si="54"/>
        <v>4.3120325483950159</v>
      </c>
      <c r="AH79" s="37">
        <f t="shared" si="55"/>
        <v>2.2758150877349648</v>
      </c>
    </row>
    <row r="80" spans="1:34" x14ac:dyDescent="0.25">
      <c r="A80" s="9">
        <v>300236</v>
      </c>
      <c r="B80" s="9" t="s">
        <v>40</v>
      </c>
      <c r="C80" s="10" t="s">
        <v>77</v>
      </c>
      <c r="D80" s="9">
        <v>0.52</v>
      </c>
      <c r="E80" s="181" t="s">
        <v>203</v>
      </c>
      <c r="F80" s="46">
        <f t="shared" si="29"/>
        <v>4.91112958641724</v>
      </c>
      <c r="G80" s="39">
        <f t="shared" si="30"/>
        <v>5.9306368177504662</v>
      </c>
      <c r="H80" s="40">
        <f t="shared" si="31"/>
        <v>6</v>
      </c>
      <c r="I80" s="39">
        <f t="shared" si="56"/>
        <v>3.0986722862692826</v>
      </c>
      <c r="J80" s="40">
        <f t="shared" si="32"/>
        <v>3.3886654542929557</v>
      </c>
      <c r="K80" s="39">
        <f t="shared" si="33"/>
        <v>4.408172685626182</v>
      </c>
      <c r="L80" s="40">
        <f t="shared" si="34"/>
        <v>6</v>
      </c>
      <c r="M80" s="39">
        <f t="shared" si="57"/>
        <v>1.5762081541449984</v>
      </c>
      <c r="N80" s="40">
        <f t="shared" si="35"/>
        <v>3.1572623000322291</v>
      </c>
      <c r="O80" s="39">
        <f t="shared" si="36"/>
        <v>4.1767695313654558</v>
      </c>
      <c r="P80" s="41">
        <f t="shared" si="37"/>
        <v>6</v>
      </c>
      <c r="Q80" s="42">
        <f t="shared" si="38"/>
        <v>2.9340407481725097</v>
      </c>
      <c r="R80" s="40">
        <f t="shared" si="39"/>
        <v>1.4115766160482257</v>
      </c>
      <c r="S80" s="37">
        <f t="shared" si="40"/>
        <v>1.1801734617874986</v>
      </c>
      <c r="T80" s="43">
        <f t="shared" si="41"/>
        <v>4.8371209133278654</v>
      </c>
      <c r="U80" s="39">
        <f t="shared" si="42"/>
        <v>4.6057177590671383</v>
      </c>
      <c r="V80" s="41">
        <f t="shared" si="43"/>
        <v>3.4457450869724453</v>
      </c>
      <c r="W80" s="38">
        <f t="shared" si="44"/>
        <v>6</v>
      </c>
      <c r="X80" s="39">
        <f t="shared" si="45"/>
        <v>6</v>
      </c>
      <c r="Y80" s="40">
        <f t="shared" si="46"/>
        <v>6</v>
      </c>
      <c r="Z80" s="39">
        <f t="shared" si="47"/>
        <v>6</v>
      </c>
      <c r="AA80" s="40">
        <f t="shared" si="48"/>
        <v>5.0150310326838854</v>
      </c>
      <c r="AB80" s="44">
        <f t="shared" si="49"/>
        <v>6</v>
      </c>
      <c r="AC80" s="40">
        <f t="shared" si="50"/>
        <v>2.9004975158446014</v>
      </c>
      <c r="AD80" s="37">
        <f t="shared" si="51"/>
        <v>6</v>
      </c>
      <c r="AE80" s="38">
        <f t="shared" si="52"/>
        <v>6</v>
      </c>
      <c r="AF80" s="39">
        <f t="shared" si="53"/>
        <v>6</v>
      </c>
      <c r="AG80" s="45">
        <f t="shared" si="54"/>
        <v>4.4894184156409773</v>
      </c>
      <c r="AH80" s="37">
        <f t="shared" si="55"/>
        <v>2.3748848988016942</v>
      </c>
    </row>
    <row r="81" spans="1:34" x14ac:dyDescent="0.25">
      <c r="A81" s="9">
        <v>300810</v>
      </c>
      <c r="B81" s="9" t="s">
        <v>119</v>
      </c>
      <c r="C81" s="10" t="s">
        <v>74</v>
      </c>
      <c r="D81" s="9">
        <v>0.38</v>
      </c>
      <c r="E81" s="181" t="s">
        <v>202</v>
      </c>
      <c r="F81" s="46">
        <f t="shared" si="29"/>
        <v>6</v>
      </c>
      <c r="G81" s="39">
        <f t="shared" si="30"/>
        <v>6</v>
      </c>
      <c r="H81" s="40">
        <f t="shared" si="31"/>
        <v>6</v>
      </c>
      <c r="I81" s="39">
        <f t="shared" si="56"/>
        <v>4.3139726022632292</v>
      </c>
      <c r="J81" s="40">
        <f t="shared" si="32"/>
        <v>4.7108053585061507</v>
      </c>
      <c r="K81" s="39">
        <f t="shared" si="33"/>
        <v>6</v>
      </c>
      <c r="L81" s="40">
        <f t="shared" si="34"/>
        <v>6</v>
      </c>
      <c r="M81" s="39">
        <f t="shared" si="57"/>
        <v>2.2306006319878922</v>
      </c>
      <c r="N81" s="40">
        <f t="shared" si="35"/>
        <v>4.4309905158335763</v>
      </c>
      <c r="O81" s="39">
        <f t="shared" si="36"/>
        <v>5.8261056745000968</v>
      </c>
      <c r="P81" s="41">
        <f t="shared" si="37"/>
        <v>6</v>
      </c>
      <c r="Q81" s="42">
        <f t="shared" si="38"/>
        <v>4.0886873396044869</v>
      </c>
      <c r="R81" s="40">
        <f t="shared" si="39"/>
        <v>2.0053153693291508</v>
      </c>
      <c r="S81" s="37">
        <f t="shared" si="40"/>
        <v>1.725500526656577</v>
      </c>
      <c r="T81" s="43">
        <f t="shared" si="41"/>
        <v>6</v>
      </c>
      <c r="U81" s="39">
        <f t="shared" si="42"/>
        <v>6</v>
      </c>
      <c r="V81" s="41">
        <f t="shared" si="43"/>
        <v>4.8257564348043989</v>
      </c>
      <c r="W81" s="38">
        <f t="shared" si="44"/>
        <v>6</v>
      </c>
      <c r="X81" s="39">
        <f t="shared" si="45"/>
        <v>6</v>
      </c>
      <c r="Y81" s="40">
        <f t="shared" si="46"/>
        <v>6</v>
      </c>
      <c r="Z81" s="39">
        <f t="shared" si="47"/>
        <v>6</v>
      </c>
      <c r="AA81" s="40">
        <f t="shared" si="48"/>
        <v>6</v>
      </c>
      <c r="AB81" s="44">
        <f t="shared" si="49"/>
        <v>6</v>
      </c>
      <c r="AC81" s="40">
        <f t="shared" si="50"/>
        <v>4.0796281795768241</v>
      </c>
      <c r="AD81" s="37">
        <f t="shared" si="51"/>
        <v>6</v>
      </c>
      <c r="AE81" s="38">
        <f t="shared" si="52"/>
        <v>6</v>
      </c>
      <c r="AF81" s="39">
        <f t="shared" si="53"/>
        <v>6</v>
      </c>
      <c r="AG81" s="45">
        <f t="shared" si="54"/>
        <v>6</v>
      </c>
      <c r="AH81" s="37">
        <f t="shared" si="55"/>
        <v>3.3603688088865291</v>
      </c>
    </row>
    <row r="82" spans="1:34" x14ac:dyDescent="0.25">
      <c r="A82" s="9">
        <v>300156</v>
      </c>
      <c r="B82" s="9" t="s">
        <v>41</v>
      </c>
      <c r="C82" s="10" t="s">
        <v>75</v>
      </c>
      <c r="D82" s="9">
        <v>0.34</v>
      </c>
      <c r="E82" s="181" t="s">
        <v>202</v>
      </c>
      <c r="F82" s="46">
        <f t="shared" si="29"/>
        <v>6</v>
      </c>
      <c r="G82" s="39">
        <f t="shared" si="30"/>
        <v>6</v>
      </c>
      <c r="H82" s="40">
        <f t="shared" si="31"/>
        <v>6</v>
      </c>
      <c r="I82" s="39">
        <f t="shared" si="56"/>
        <v>4.8450282025294911</v>
      </c>
      <c r="J82" s="40">
        <f t="shared" si="32"/>
        <v>5.2885471653892262</v>
      </c>
      <c r="K82" s="39">
        <f t="shared" si="33"/>
        <v>6</v>
      </c>
      <c r="L82" s="40">
        <f t="shared" si="34"/>
        <v>6</v>
      </c>
      <c r="M82" s="39">
        <f t="shared" si="57"/>
        <v>2.5165536475158796</v>
      </c>
      <c r="N82" s="40">
        <f t="shared" si="35"/>
        <v>4.9875776353434089</v>
      </c>
      <c r="O82" s="39">
        <f t="shared" si="36"/>
        <v>6</v>
      </c>
      <c r="P82" s="41">
        <f t="shared" si="37"/>
        <v>6</v>
      </c>
      <c r="Q82" s="42">
        <f t="shared" si="38"/>
        <v>4.593238791322662</v>
      </c>
      <c r="R82" s="40">
        <f t="shared" si="39"/>
        <v>2.2647642363090505</v>
      </c>
      <c r="S82" s="37">
        <f t="shared" si="40"/>
        <v>1.963794706263233</v>
      </c>
      <c r="T82" s="43">
        <f t="shared" si="41"/>
        <v>6</v>
      </c>
      <c r="U82" s="39">
        <f t="shared" si="42"/>
        <v>6</v>
      </c>
      <c r="V82" s="41">
        <f t="shared" si="43"/>
        <v>5.4287866036049168</v>
      </c>
      <c r="W82" s="38">
        <f t="shared" si="44"/>
        <v>6</v>
      </c>
      <c r="X82" s="39">
        <f t="shared" si="45"/>
        <v>6</v>
      </c>
      <c r="Y82" s="40">
        <f t="shared" si="46"/>
        <v>6</v>
      </c>
      <c r="Z82" s="39">
        <f t="shared" si="47"/>
        <v>6</v>
      </c>
      <c r="AA82" s="40">
        <f t="shared" si="48"/>
        <v>6</v>
      </c>
      <c r="AB82" s="44">
        <f t="shared" si="49"/>
        <v>6</v>
      </c>
      <c r="AC82" s="40">
        <f t="shared" si="50"/>
        <v>4.5948785536446852</v>
      </c>
      <c r="AD82" s="37">
        <f t="shared" si="51"/>
        <v>6</v>
      </c>
      <c r="AE82" s="38">
        <f t="shared" si="52"/>
        <v>6</v>
      </c>
      <c r="AF82" s="39">
        <f t="shared" si="53"/>
        <v>6</v>
      </c>
      <c r="AG82" s="45">
        <f t="shared" si="54"/>
        <v>6</v>
      </c>
      <c r="AH82" s="37">
        <f t="shared" si="55"/>
        <v>3.7910004334614147</v>
      </c>
    </row>
    <row r="83" spans="1:34" x14ac:dyDescent="0.25">
      <c r="A83" s="9">
        <v>300173</v>
      </c>
      <c r="B83" s="9" t="s">
        <v>133</v>
      </c>
      <c r="C83" s="10" t="s">
        <v>75</v>
      </c>
      <c r="D83" s="9">
        <v>0.35</v>
      </c>
      <c r="E83" s="181" t="s">
        <v>202</v>
      </c>
      <c r="F83" s="46">
        <f t="shared" si="29"/>
        <v>6</v>
      </c>
      <c r="G83" s="39">
        <f t="shared" si="30"/>
        <v>6</v>
      </c>
      <c r="H83" s="40">
        <f t="shared" si="31"/>
        <v>6</v>
      </c>
      <c r="I83" s="39">
        <f t="shared" si="56"/>
        <v>4.7008845396000778</v>
      </c>
      <c r="J83" s="40">
        <f t="shared" si="32"/>
        <v>5.1317315320923926</v>
      </c>
      <c r="K83" s="39">
        <f t="shared" si="33"/>
        <v>6</v>
      </c>
      <c r="L83" s="40">
        <f t="shared" si="34"/>
        <v>6</v>
      </c>
      <c r="M83" s="39">
        <f t="shared" si="57"/>
        <v>2.4389378290154262</v>
      </c>
      <c r="N83" s="40">
        <f t="shared" si="35"/>
        <v>4.8365039886193122</v>
      </c>
      <c r="O83" s="39">
        <f t="shared" si="36"/>
        <v>6</v>
      </c>
      <c r="P83" s="41">
        <f t="shared" si="37"/>
        <v>6</v>
      </c>
      <c r="Q83" s="42">
        <f t="shared" si="38"/>
        <v>4.4562891115705856</v>
      </c>
      <c r="R83" s="40">
        <f t="shared" si="39"/>
        <v>2.1943424009859354</v>
      </c>
      <c r="S83" s="37">
        <f t="shared" si="40"/>
        <v>1.8991148575128556</v>
      </c>
      <c r="T83" s="43">
        <f t="shared" si="41"/>
        <v>6</v>
      </c>
      <c r="U83" s="39">
        <f t="shared" si="42"/>
        <v>6</v>
      </c>
      <c r="V83" s="41">
        <f t="shared" si="43"/>
        <v>5.2651069863590632</v>
      </c>
      <c r="W83" s="38">
        <f t="shared" si="44"/>
        <v>6</v>
      </c>
      <c r="X83" s="39">
        <f t="shared" si="45"/>
        <v>6</v>
      </c>
      <c r="Y83" s="40">
        <f t="shared" si="46"/>
        <v>6</v>
      </c>
      <c r="Z83" s="39">
        <f t="shared" si="47"/>
        <v>6</v>
      </c>
      <c r="AA83" s="40">
        <f t="shared" si="48"/>
        <v>6</v>
      </c>
      <c r="AB83" s="44">
        <f t="shared" si="49"/>
        <v>6</v>
      </c>
      <c r="AC83" s="40">
        <f t="shared" si="50"/>
        <v>4.4550248806834087</v>
      </c>
      <c r="AD83" s="37">
        <f t="shared" si="51"/>
        <v>6</v>
      </c>
      <c r="AE83" s="38">
        <f t="shared" si="52"/>
        <v>6</v>
      </c>
      <c r="AF83" s="39">
        <f t="shared" si="53"/>
        <v>6</v>
      </c>
      <c r="AG83" s="45">
        <f t="shared" si="54"/>
        <v>6</v>
      </c>
      <c r="AH83" s="37">
        <f t="shared" si="55"/>
        <v>3.6741147067910891</v>
      </c>
    </row>
    <row r="84" spans="1:34" x14ac:dyDescent="0.25">
      <c r="A84" s="241">
        <v>340101</v>
      </c>
      <c r="B84" s="9" t="s">
        <v>125</v>
      </c>
      <c r="C84" s="10" t="s">
        <v>74</v>
      </c>
      <c r="D84" s="9">
        <v>0.1</v>
      </c>
      <c r="E84" s="181" t="s">
        <v>203</v>
      </c>
      <c r="F84" s="46">
        <f t="shared" si="29"/>
        <v>6</v>
      </c>
      <c r="G84" s="39">
        <f t="shared" si="30"/>
        <v>6</v>
      </c>
      <c r="H84" s="40">
        <f t="shared" si="31"/>
        <v>6</v>
      </c>
      <c r="I84" s="39">
        <f t="shared" si="56"/>
        <v>6</v>
      </c>
      <c r="J84" s="40">
        <f t="shared" si="32"/>
        <v>6</v>
      </c>
      <c r="K84" s="39">
        <f t="shared" si="33"/>
        <v>6</v>
      </c>
      <c r="L84" s="40">
        <f t="shared" si="34"/>
        <v>6</v>
      </c>
      <c r="M84" s="39">
        <f t="shared" si="57"/>
        <v>6</v>
      </c>
      <c r="N84" s="40">
        <f t="shared" si="35"/>
        <v>6</v>
      </c>
      <c r="O84" s="39">
        <f t="shared" si="36"/>
        <v>6</v>
      </c>
      <c r="P84" s="41">
        <f t="shared" si="37"/>
        <v>6</v>
      </c>
      <c r="Q84" s="42">
        <f t="shared" si="38"/>
        <v>6</v>
      </c>
      <c r="R84" s="40">
        <f t="shared" si="39"/>
        <v>6</v>
      </c>
      <c r="S84" s="37">
        <f t="shared" si="40"/>
        <v>6</v>
      </c>
      <c r="T84" s="43">
        <f t="shared" si="41"/>
        <v>6</v>
      </c>
      <c r="U84" s="39">
        <f t="shared" si="42"/>
        <v>6</v>
      </c>
      <c r="V84" s="41">
        <f t="shared" si="43"/>
        <v>6</v>
      </c>
      <c r="W84" s="38">
        <f t="shared" si="44"/>
        <v>6</v>
      </c>
      <c r="X84" s="39">
        <f t="shared" si="45"/>
        <v>6</v>
      </c>
      <c r="Y84" s="40">
        <f t="shared" si="46"/>
        <v>6</v>
      </c>
      <c r="Z84" s="39">
        <f t="shared" si="47"/>
        <v>6</v>
      </c>
      <c r="AA84" s="40">
        <f t="shared" si="48"/>
        <v>6</v>
      </c>
      <c r="AB84" s="44">
        <f t="shared" si="49"/>
        <v>6</v>
      </c>
      <c r="AC84" s="40">
        <f t="shared" si="50"/>
        <v>6</v>
      </c>
      <c r="AD84" s="37">
        <f t="shared" si="51"/>
        <v>6</v>
      </c>
      <c r="AE84" s="38">
        <f t="shared" si="52"/>
        <v>6</v>
      </c>
      <c r="AF84" s="39">
        <f t="shared" si="53"/>
        <v>6</v>
      </c>
      <c r="AG84" s="45">
        <f t="shared" si="54"/>
        <v>6</v>
      </c>
      <c r="AH84" s="37">
        <f t="shared" si="55"/>
        <v>6</v>
      </c>
    </row>
    <row r="85" spans="1:34" x14ac:dyDescent="0.25">
      <c r="A85" s="9">
        <v>300169</v>
      </c>
      <c r="B85" s="9" t="s">
        <v>124</v>
      </c>
      <c r="C85" s="10" t="s">
        <v>74</v>
      </c>
      <c r="D85" s="9">
        <v>0.3</v>
      </c>
      <c r="E85" s="181" t="s">
        <v>202</v>
      </c>
      <c r="F85" s="46">
        <f t="shared" si="29"/>
        <v>6</v>
      </c>
      <c r="G85" s="39">
        <f t="shared" si="30"/>
        <v>6</v>
      </c>
      <c r="H85" s="40">
        <f t="shared" si="31"/>
        <v>6</v>
      </c>
      <c r="I85" s="39">
        <f t="shared" si="56"/>
        <v>5.5176986295334238</v>
      </c>
      <c r="J85" s="40">
        <f t="shared" si="32"/>
        <v>6</v>
      </c>
      <c r="K85" s="39">
        <f t="shared" si="33"/>
        <v>6</v>
      </c>
      <c r="L85" s="40">
        <f t="shared" si="34"/>
        <v>6</v>
      </c>
      <c r="M85" s="39">
        <f t="shared" si="57"/>
        <v>2.8787608005179974</v>
      </c>
      <c r="N85" s="40">
        <f t="shared" si="35"/>
        <v>5.6925879867225309</v>
      </c>
      <c r="O85" s="39">
        <f t="shared" si="36"/>
        <v>6</v>
      </c>
      <c r="P85" s="41">
        <f t="shared" si="37"/>
        <v>6</v>
      </c>
      <c r="Q85" s="42">
        <f t="shared" si="38"/>
        <v>5.2323372968323509</v>
      </c>
      <c r="R85" s="40">
        <f t="shared" si="39"/>
        <v>2.5933994678169245</v>
      </c>
      <c r="S85" s="37">
        <f t="shared" si="40"/>
        <v>2.2656340004316644</v>
      </c>
      <c r="T85" s="43">
        <f t="shared" si="41"/>
        <v>6</v>
      </c>
      <c r="U85" s="39">
        <f t="shared" si="42"/>
        <v>6</v>
      </c>
      <c r="V85" s="41">
        <f t="shared" si="43"/>
        <v>6</v>
      </c>
      <c r="W85" s="38">
        <f t="shared" si="44"/>
        <v>6</v>
      </c>
      <c r="X85" s="39">
        <f t="shared" si="45"/>
        <v>6</v>
      </c>
      <c r="Y85" s="40">
        <f t="shared" si="46"/>
        <v>6</v>
      </c>
      <c r="Z85" s="39">
        <f t="shared" si="47"/>
        <v>6</v>
      </c>
      <c r="AA85" s="40">
        <f t="shared" si="48"/>
        <v>6</v>
      </c>
      <c r="AB85" s="44">
        <f t="shared" si="49"/>
        <v>6</v>
      </c>
      <c r="AC85" s="40">
        <f t="shared" si="50"/>
        <v>5.247529027463977</v>
      </c>
      <c r="AD85" s="37">
        <f t="shared" si="51"/>
        <v>6</v>
      </c>
      <c r="AE85" s="38">
        <f t="shared" si="52"/>
        <v>6</v>
      </c>
      <c r="AF85" s="39">
        <f t="shared" si="53"/>
        <v>6</v>
      </c>
      <c r="AG85" s="45">
        <f t="shared" si="54"/>
        <v>6</v>
      </c>
      <c r="AH85" s="37">
        <f t="shared" si="55"/>
        <v>4.3364671579229377</v>
      </c>
    </row>
    <row r="86" spans="1:34" x14ac:dyDescent="0.25">
      <c r="A86" s="9">
        <v>300165</v>
      </c>
      <c r="B86" s="9" t="s">
        <v>117</v>
      </c>
      <c r="C86" s="10" t="s">
        <v>79</v>
      </c>
      <c r="D86" s="9">
        <v>0.38</v>
      </c>
      <c r="E86" s="181" t="s">
        <v>202</v>
      </c>
      <c r="F86" s="46">
        <f t="shared" si="29"/>
        <v>6</v>
      </c>
      <c r="G86" s="39">
        <f t="shared" si="30"/>
        <v>6</v>
      </c>
      <c r="H86" s="40">
        <f t="shared" si="31"/>
        <v>6</v>
      </c>
      <c r="I86" s="39">
        <f t="shared" si="56"/>
        <v>4.3139726022632292</v>
      </c>
      <c r="J86" s="40">
        <f t="shared" si="32"/>
        <v>4.7108053585061507</v>
      </c>
      <c r="K86" s="39">
        <f t="shared" si="33"/>
        <v>6</v>
      </c>
      <c r="L86" s="40">
        <f t="shared" si="34"/>
        <v>6</v>
      </c>
      <c r="M86" s="39">
        <f t="shared" si="57"/>
        <v>2.2306006319878922</v>
      </c>
      <c r="N86" s="40">
        <f t="shared" si="35"/>
        <v>4.4309905158335763</v>
      </c>
      <c r="O86" s="39">
        <f t="shared" si="36"/>
        <v>5.8261056745000968</v>
      </c>
      <c r="P86" s="41">
        <f t="shared" si="37"/>
        <v>6</v>
      </c>
      <c r="Q86" s="42">
        <f t="shared" si="38"/>
        <v>4.0886873396044869</v>
      </c>
      <c r="R86" s="40">
        <f t="shared" si="39"/>
        <v>2.0053153693291508</v>
      </c>
      <c r="S86" s="37">
        <f t="shared" si="40"/>
        <v>1.725500526656577</v>
      </c>
      <c r="T86" s="43">
        <f t="shared" si="41"/>
        <v>6</v>
      </c>
      <c r="U86" s="39">
        <f t="shared" si="42"/>
        <v>6</v>
      </c>
      <c r="V86" s="41">
        <f t="shared" si="43"/>
        <v>4.8257564348043989</v>
      </c>
      <c r="W86" s="38">
        <f t="shared" si="44"/>
        <v>6</v>
      </c>
      <c r="X86" s="39">
        <f t="shared" si="45"/>
        <v>6</v>
      </c>
      <c r="Y86" s="40">
        <f t="shared" si="46"/>
        <v>6</v>
      </c>
      <c r="Z86" s="39">
        <f t="shared" si="47"/>
        <v>6</v>
      </c>
      <c r="AA86" s="40">
        <f t="shared" si="48"/>
        <v>6</v>
      </c>
      <c r="AB86" s="44">
        <f t="shared" si="49"/>
        <v>6</v>
      </c>
      <c r="AC86" s="40">
        <f t="shared" si="50"/>
        <v>4.0796281795768241</v>
      </c>
      <c r="AD86" s="37">
        <f t="shared" si="51"/>
        <v>6</v>
      </c>
      <c r="AE86" s="38">
        <f t="shared" si="52"/>
        <v>6</v>
      </c>
      <c r="AF86" s="39">
        <f t="shared" si="53"/>
        <v>6</v>
      </c>
      <c r="AG86" s="45">
        <f t="shared" si="54"/>
        <v>6</v>
      </c>
      <c r="AH86" s="37">
        <f t="shared" si="55"/>
        <v>3.3603688088865291</v>
      </c>
    </row>
    <row r="87" spans="1:34" x14ac:dyDescent="0.25">
      <c r="A87" s="9">
        <v>300206</v>
      </c>
      <c r="B87" s="9" t="s">
        <v>42</v>
      </c>
      <c r="C87" s="10" t="s">
        <v>76</v>
      </c>
      <c r="D87" s="9">
        <v>0.6</v>
      </c>
      <c r="E87" s="181" t="s">
        <v>203</v>
      </c>
      <c r="F87" s="46">
        <f t="shared" si="29"/>
        <v>4.2296456415616079</v>
      </c>
      <c r="G87" s="39">
        <f t="shared" si="30"/>
        <v>5.1132185753837378</v>
      </c>
      <c r="H87" s="40">
        <f t="shared" si="31"/>
        <v>6</v>
      </c>
      <c r="I87" s="39">
        <f t="shared" si="56"/>
        <v>2.6588493147667118</v>
      </c>
      <c r="J87" s="40">
        <f t="shared" si="32"/>
        <v>2.9101767270538952</v>
      </c>
      <c r="K87" s="39">
        <f t="shared" si="33"/>
        <v>3.7937496608760246</v>
      </c>
      <c r="L87" s="40">
        <f t="shared" si="34"/>
        <v>6</v>
      </c>
      <c r="M87" s="39">
        <f t="shared" si="57"/>
        <v>1.3393804002589988</v>
      </c>
      <c r="N87" s="40">
        <f t="shared" si="35"/>
        <v>2.6962939933612655</v>
      </c>
      <c r="O87" s="39">
        <f t="shared" si="36"/>
        <v>3.5798669271833954</v>
      </c>
      <c r="P87" s="41">
        <f t="shared" si="37"/>
        <v>6</v>
      </c>
      <c r="Q87" s="42">
        <f t="shared" si="38"/>
        <v>2.5161686484161754</v>
      </c>
      <c r="R87" s="40">
        <f t="shared" si="39"/>
        <v>1.1966997339084624</v>
      </c>
      <c r="S87" s="37">
        <f t="shared" si="40"/>
        <v>0.98281700021583207</v>
      </c>
      <c r="T87" s="43">
        <f t="shared" si="41"/>
        <v>4.1655047915508163</v>
      </c>
      <c r="U87" s="39">
        <f t="shared" si="42"/>
        <v>3.9516220578581871</v>
      </c>
      <c r="V87" s="41">
        <f t="shared" si="43"/>
        <v>2.9463124087094532</v>
      </c>
      <c r="W87" s="38">
        <f t="shared" si="44"/>
        <v>6</v>
      </c>
      <c r="X87" s="39">
        <f t="shared" si="45"/>
        <v>6</v>
      </c>
      <c r="Y87" s="40">
        <f t="shared" si="46"/>
        <v>6</v>
      </c>
      <c r="Z87" s="39">
        <f t="shared" si="47"/>
        <v>6</v>
      </c>
      <c r="AA87" s="40">
        <f t="shared" si="48"/>
        <v>4.3063602283260343</v>
      </c>
      <c r="AB87" s="44">
        <f t="shared" si="49"/>
        <v>6</v>
      </c>
      <c r="AC87" s="40">
        <f t="shared" si="50"/>
        <v>2.4737645137319886</v>
      </c>
      <c r="AD87" s="37">
        <f t="shared" si="51"/>
        <v>6</v>
      </c>
      <c r="AE87" s="38">
        <f t="shared" si="52"/>
        <v>6</v>
      </c>
      <c r="AF87" s="39">
        <f t="shared" si="53"/>
        <v>5.8418136377680456</v>
      </c>
      <c r="AG87" s="45">
        <f t="shared" si="54"/>
        <v>3.8508292935555151</v>
      </c>
      <c r="AH87" s="37">
        <f t="shared" si="55"/>
        <v>2.0182335789614689</v>
      </c>
    </row>
    <row r="88" spans="1:34" x14ac:dyDescent="0.25">
      <c r="A88" s="9">
        <v>300352</v>
      </c>
      <c r="B88" s="9" t="s">
        <v>43</v>
      </c>
      <c r="C88" s="10" t="s">
        <v>75</v>
      </c>
      <c r="D88" s="9">
        <v>0.33</v>
      </c>
      <c r="E88" s="205" t="s">
        <v>238</v>
      </c>
      <c r="F88" s="46">
        <f t="shared" si="29"/>
        <v>6</v>
      </c>
      <c r="G88" s="39">
        <f t="shared" si="30"/>
        <v>6</v>
      </c>
      <c r="H88" s="40">
        <f t="shared" si="31"/>
        <v>6</v>
      </c>
      <c r="I88" s="39">
        <f t="shared" si="56"/>
        <v>4.9979078450303849</v>
      </c>
      <c r="J88" s="40">
        <f t="shared" si="32"/>
        <v>5.4548667764616274</v>
      </c>
      <c r="K88" s="39">
        <f t="shared" si="33"/>
        <v>6</v>
      </c>
      <c r="L88" s="40">
        <f t="shared" si="34"/>
        <v>6</v>
      </c>
      <c r="M88" s="39">
        <f t="shared" si="57"/>
        <v>2.5988734550163612</v>
      </c>
      <c r="N88" s="40">
        <f t="shared" si="35"/>
        <v>5.1478072606568448</v>
      </c>
      <c r="O88" s="39">
        <f t="shared" si="36"/>
        <v>6</v>
      </c>
      <c r="P88" s="41">
        <f t="shared" si="37"/>
        <v>6</v>
      </c>
      <c r="Q88" s="42">
        <f t="shared" si="38"/>
        <v>4.7384884516657726</v>
      </c>
      <c r="R88" s="40">
        <f t="shared" si="39"/>
        <v>2.339454061651749</v>
      </c>
      <c r="S88" s="37">
        <f t="shared" si="40"/>
        <v>2.0323945458469677</v>
      </c>
      <c r="T88" s="43">
        <f t="shared" si="41"/>
        <v>6</v>
      </c>
      <c r="U88" s="39">
        <f t="shared" si="42"/>
        <v>6</v>
      </c>
      <c r="V88" s="41">
        <f t="shared" si="43"/>
        <v>5.6023861976535505</v>
      </c>
      <c r="W88" s="38">
        <f t="shared" si="44"/>
        <v>6</v>
      </c>
      <c r="X88" s="39">
        <f t="shared" si="45"/>
        <v>6</v>
      </c>
      <c r="Y88" s="40">
        <f t="shared" si="46"/>
        <v>6</v>
      </c>
      <c r="Z88" s="39">
        <f t="shared" si="47"/>
        <v>6</v>
      </c>
      <c r="AA88" s="40">
        <f t="shared" si="48"/>
        <v>6</v>
      </c>
      <c r="AB88" s="44">
        <f t="shared" si="49"/>
        <v>6</v>
      </c>
      <c r="AC88" s="40">
        <f t="shared" si="50"/>
        <v>4.7432082067854324</v>
      </c>
      <c r="AD88" s="37">
        <f t="shared" si="51"/>
        <v>6</v>
      </c>
      <c r="AE88" s="38">
        <f t="shared" si="52"/>
        <v>6</v>
      </c>
      <c r="AF88" s="39">
        <f t="shared" si="53"/>
        <v>6</v>
      </c>
      <c r="AG88" s="45">
        <f t="shared" si="54"/>
        <v>6</v>
      </c>
      <c r="AH88" s="37">
        <f t="shared" si="55"/>
        <v>3.9149701435663058</v>
      </c>
    </row>
    <row r="89" spans="1:34" x14ac:dyDescent="0.25">
      <c r="A89" s="9">
        <v>300117</v>
      </c>
      <c r="B89" s="9" t="s">
        <v>44</v>
      </c>
      <c r="C89" s="10" t="s">
        <v>77</v>
      </c>
      <c r="D89" s="9">
        <v>0.56999999999999995</v>
      </c>
      <c r="E89" s="181" t="s">
        <v>202</v>
      </c>
      <c r="F89" s="46">
        <f t="shared" si="29"/>
        <v>4.4627848858543242</v>
      </c>
      <c r="G89" s="39">
        <f t="shared" si="30"/>
        <v>5.3928616582986715</v>
      </c>
      <c r="H89" s="40">
        <f t="shared" si="31"/>
        <v>6</v>
      </c>
      <c r="I89" s="39">
        <f t="shared" si="56"/>
        <v>2.8093150681754864</v>
      </c>
      <c r="J89" s="40">
        <f t="shared" si="32"/>
        <v>3.0738702390040999</v>
      </c>
      <c r="K89" s="39">
        <f t="shared" si="33"/>
        <v>4.0039470114484477</v>
      </c>
      <c r="L89" s="40">
        <f t="shared" si="34"/>
        <v>6</v>
      </c>
      <c r="M89" s="39">
        <f t="shared" si="57"/>
        <v>1.4204004213252619</v>
      </c>
      <c r="N89" s="40">
        <f t="shared" si="35"/>
        <v>2.8539936772223848</v>
      </c>
      <c r="O89" s="39">
        <f t="shared" si="36"/>
        <v>3.7840704496667321</v>
      </c>
      <c r="P89" s="41">
        <f t="shared" si="37"/>
        <v>6</v>
      </c>
      <c r="Q89" s="42">
        <f t="shared" si="38"/>
        <v>2.659124893069658</v>
      </c>
      <c r="R89" s="40">
        <f t="shared" si="39"/>
        <v>1.2702102462194342</v>
      </c>
      <c r="S89" s="37">
        <f t="shared" si="40"/>
        <v>1.050333684437718</v>
      </c>
      <c r="T89" s="43">
        <f t="shared" si="41"/>
        <v>4.3952682016324385</v>
      </c>
      <c r="U89" s="39">
        <f t="shared" si="42"/>
        <v>4.1753916398507238</v>
      </c>
      <c r="V89" s="41">
        <f t="shared" si="43"/>
        <v>3.1171709565362669</v>
      </c>
      <c r="W89" s="38">
        <f t="shared" si="44"/>
        <v>6</v>
      </c>
      <c r="X89" s="39">
        <f t="shared" si="45"/>
        <v>6</v>
      </c>
      <c r="Y89" s="40">
        <f t="shared" si="46"/>
        <v>6</v>
      </c>
      <c r="Z89" s="39">
        <f t="shared" si="47"/>
        <v>6</v>
      </c>
      <c r="AA89" s="40">
        <f t="shared" si="48"/>
        <v>4.5488002403431951</v>
      </c>
      <c r="AB89" s="44">
        <f t="shared" si="49"/>
        <v>6</v>
      </c>
      <c r="AC89" s="40">
        <f t="shared" si="50"/>
        <v>2.6197521197178828</v>
      </c>
      <c r="AD89" s="37">
        <f t="shared" si="51"/>
        <v>6</v>
      </c>
      <c r="AE89" s="38">
        <f t="shared" si="52"/>
        <v>6</v>
      </c>
      <c r="AF89" s="39">
        <f t="shared" si="53"/>
        <v>6</v>
      </c>
      <c r="AG89" s="45">
        <f t="shared" si="54"/>
        <v>4.0692939932163306</v>
      </c>
      <c r="AH89" s="37">
        <f t="shared" si="55"/>
        <v>2.1402458725910196</v>
      </c>
    </row>
    <row r="90" spans="1:34" x14ac:dyDescent="0.25">
      <c r="A90" s="9">
        <v>300355</v>
      </c>
      <c r="B90" s="9" t="s">
        <v>45</v>
      </c>
      <c r="C90" s="10" t="s">
        <v>75</v>
      </c>
      <c r="D90" s="9">
        <v>0.33</v>
      </c>
      <c r="E90" s="205" t="s">
        <v>238</v>
      </c>
      <c r="F90" s="46">
        <f t="shared" ref="F90:F133" si="58">IF(((($F$7/2)^2-($D$6/2)^2)*PI()/$D90/1000)-0.2&gt;6,6,((($F$7/2)^2-($D$6/2)^2)*PI()/$D90/1000)-0.2)</f>
        <v>6</v>
      </c>
      <c r="G90" s="39">
        <f t="shared" ref="G90:G133" si="59">IF(((($N$7/2)^2-($D$6/2)^2)*PI()/$D90/1000)-0.2&gt;6,6,((($N$7/2)^2-($D$6/2)^2)*PI()/$D90/1000)-0.2)</f>
        <v>6</v>
      </c>
      <c r="H90" s="40">
        <f t="shared" ref="H90:H133" si="60">IF(((($H$7/2)^2-($D$6/2)^2)*PI()/$D90/1000)-0.2&gt;6,6,((($H$7/2)^2-($D$6/2)^2)*PI()/$D90/1000)-0.2)</f>
        <v>6</v>
      </c>
      <c r="I90" s="39">
        <f t="shared" si="56"/>
        <v>4.9979078450303849</v>
      </c>
      <c r="J90" s="40">
        <f t="shared" ref="J90:J133" si="61">IF(((($F$7/2)^2-($O$6/2)^2)*PI()/$D90/1000)-0.2&gt;6,6,((($F$7/2)^2-($O$6/2)^2)*PI()/$D90/1000)-0.2)</f>
        <v>5.4548667764616274</v>
      </c>
      <c r="K90" s="39">
        <f t="shared" ref="K90:K133" si="62">IF(((($N$7/2)^2-($O$6/2)^2)*PI()/$D90/1000)-0.2&gt;6,6,((($N$7/2)^2-($O$6/2)^2)*PI()/$D90/1000)-0.2)</f>
        <v>6</v>
      </c>
      <c r="L90" s="40">
        <f t="shared" ref="L90:L133" si="63">IF(((($H$7/2)^2-($O$6/2)^2)*PI()/$D90/1000)-0.2&gt;6,6,((($H$7/2)^2-($O$6/2)^2)*PI()/$D90/1000)-0.2)</f>
        <v>6</v>
      </c>
      <c r="M90" s="39">
        <f t="shared" si="57"/>
        <v>2.5988734550163612</v>
      </c>
      <c r="N90" s="40">
        <f t="shared" ref="N90:N133" si="64">IF(((($F$7/2)^2-($N$6/2)^2)*PI()/$D90/1000)-0.3&gt;6,6,((($F$7/2)^2-($N$6/2)^2)*PI()/$D90/1000)-0.3)</f>
        <v>5.1478072606568448</v>
      </c>
      <c r="O90" s="39">
        <f t="shared" ref="O90:O133" si="65">IF(((($N$7/2)^2-($N$6/2)^2)*PI()/$D90/1000)-0.3&gt;6,6,((($N$7/2)^2-($N$6/2)^2)*PI()/$D90/1000)-0.3)</f>
        <v>6</v>
      </c>
      <c r="P90" s="41">
        <f t="shared" ref="P90:P133" si="66">IF(((($H$7/2)^2-($N$6/2)^2)*PI()/$D90/1000)-0.3&gt;6,6,((($H$7/2)^2-($N$6/2)^2)*PI()/$D90/1000)-0.3)</f>
        <v>6</v>
      </c>
      <c r="Q90" s="42">
        <f t="shared" ref="Q90:Q133" si="67">IF(((($Q$7/2)^2-($D$6/2)^2)*PI()/$D90/1000)-0.2&gt;6,6,((($Q$7/2)^2-($D$6/2)^2)*PI()/$D90/1000)-0.2)</f>
        <v>4.7384884516657726</v>
      </c>
      <c r="R90" s="40">
        <f t="shared" ref="R90:R133" si="68">IF(((($Q$7/2)^2-($O$6/2)^2)*PI()/$D90/1000)-0.2&gt;6,6,((($Q$7/2)^2-($O$6/2)^2)*PI()/$D90/1000)-0.2)</f>
        <v>2.339454061651749</v>
      </c>
      <c r="S90" s="37">
        <f t="shared" ref="S90:S133" si="69">IF(((($Q$7/2)^2-($N$6/2)^2)*PI()/$D90/1000)-0.3&gt;6,6,((($Q$7/2)^2-($N$6/2)^2)*PI()/$D90/1000)-0.3)</f>
        <v>2.0323945458469677</v>
      </c>
      <c r="T90" s="43">
        <f t="shared" ref="T90:T133" si="70">IF(((($T$7/2)^2-($T$6/2)^2)*PI()/$D90/1000)-0.2&gt;6,6,((($T$7/2)^2-($T$6/2)^2)*PI()/$D90/1000)-0.2)</f>
        <v>6</v>
      </c>
      <c r="U90" s="39">
        <f t="shared" ref="U90:U133" si="71">IF(((($U$7/2)^2-($U$6/2)^2)*PI()/$D90/1000)-0.3&gt;6,6,((($U$7/2)^2-($U$6/2)^2)*PI()/$D90/1000)-0.3)</f>
        <v>6</v>
      </c>
      <c r="V90" s="41">
        <f t="shared" ref="V90:V133" si="72">IF(((($V$7/2)^2-($V$6/2)^2)*PI()/$D90/1000)-0.3&gt;6,6,((($V$7/2)^2-($V$6/2)^2)*PI()/$D90/1000)-0.3)</f>
        <v>5.6023861976535505</v>
      </c>
      <c r="W90" s="38">
        <f t="shared" ref="W90:W133" si="73">IF(((($S$7/2)^2-($S$6/2)^2)*PI()/$D90/1000)-0.2&gt;6,6,((($S$7/2)^2-($S$6/2)^2)*PI()/$D90/1000)-0.2)</f>
        <v>6</v>
      </c>
      <c r="X90" s="39">
        <f t="shared" ref="X90:X133" si="74">IF(((($W$7/2)^2-($S$6/2)^2)*PI()/$D90/1000)-0.2&gt;6,6,((($W$7/2)^2-($S$6/2)^2)*PI()/$D90/1000)-0.2)</f>
        <v>6</v>
      </c>
      <c r="Y90" s="40">
        <f t="shared" ref="Y90:Y133" si="75">IF(((($S$7/2)^2-($W$6/2)^2)*PI()/$D90/1000)-0.3&gt;6,6,((($S$7/2)^2-($W$6/2)^2)*PI()/$D90/1000)-0.3)</f>
        <v>6</v>
      </c>
      <c r="Z90" s="39">
        <f t="shared" ref="Z90:Z133" si="76">IF(((($W$7/2)^2-($W$6/2)^2)*PI()/$D90/1000)-0.3&gt;6,6,((($W$7/2)^2-($W$6/2)^2)*PI()/$D90/1000)-0.3)</f>
        <v>6</v>
      </c>
      <c r="AA90" s="40">
        <f t="shared" ref="AA90:AA133" si="77">IF(((($S$7/2)^2-($X$6/2)^2)*PI()/$D90/1000)-0.3&gt;6,6,((($S$7/2)^2-($X$6/2)^2)*PI()/$D90/1000)-0.3)</f>
        <v>6</v>
      </c>
      <c r="AB90" s="44">
        <f t="shared" ref="AB90:AB133" si="78">IF(((($W$7/2)^2-($X$6/2)^2)*PI()/$D90/1000)-0.3&gt;6,6,((($W$7/2)^2-($X$6/2)^2)*PI()/$D90/1000)-0.3)</f>
        <v>6</v>
      </c>
      <c r="AC90" s="40">
        <f t="shared" ref="AC90:AC133" si="79">IF(((($AC$7/2)^2-($AC$6/2)^2)*PI()/$D90/1000)-0.3&gt;6,6,((($AC$7/2)^2-($AC$6/2)^2)*PI()/$D90/1000)-0.3)</f>
        <v>4.7432082067854324</v>
      </c>
      <c r="AD90" s="37">
        <f t="shared" ref="AD90:AD133" si="80">IF(((($AD$7/2)^2-($AD$6/2)^2)*PI()/$D90/1000)-0.2&gt;6,6,((($AD$7/2)^2-($AD$6/2)^2)*PI()/$D90/1000)-0.2)</f>
        <v>6</v>
      </c>
      <c r="AE90" s="38">
        <f t="shared" ref="AE90:AE133" si="81">IF(((($X$7/2)^2-($S$6/2)^2)*PI()/$D90/1000)-0.2&gt;6,6,((($X$7/2)^2-($S$6/2)^2)*PI()/$D90/1000)-0.2)</f>
        <v>6</v>
      </c>
      <c r="AF90" s="39">
        <f t="shared" ref="AF90:AF133" si="82">IF(((($X$7/2)^2-($W$6/2)^2)*PI()/$D90/1000)-0.3&gt;6,6,((($X$7/2)^2-($W$6/2)^2)*PI()/$D90/1000)-0.3)</f>
        <v>6</v>
      </c>
      <c r="AG90" s="45">
        <f t="shared" ref="AG90:AG133" si="83">IF(((($X$7/2)^2-($X$6/2)^2)*PI()/$D90/1000)-0.3&gt;6,6,((($X$7/2)^2-($X$6/2)^2)*PI()/$D90/1000)-0.3)</f>
        <v>6</v>
      </c>
      <c r="AH90" s="37">
        <f t="shared" ref="AH90:AH133" si="84">IF(((($AH$7/2)^2-($AH$6/2)^2)*PI()/$D90/1000)-0.3&gt;6,6,((($AH$7/2)^2-($AH$6/2)^2)*PI()/$D90/1000)-0.3)</f>
        <v>3.9149701435663058</v>
      </c>
    </row>
    <row r="91" spans="1:34" ht="14.25" customHeight="1" x14ac:dyDescent="0.25">
      <c r="A91" s="9">
        <v>300722</v>
      </c>
      <c r="B91" s="9" t="s">
        <v>108</v>
      </c>
      <c r="C91" s="10" t="s">
        <v>74</v>
      </c>
      <c r="D91" s="9">
        <v>0.25</v>
      </c>
      <c r="E91" s="181" t="s">
        <v>203</v>
      </c>
      <c r="F91" s="46">
        <f t="shared" si="58"/>
        <v>6</v>
      </c>
      <c r="G91" s="39">
        <f t="shared" si="59"/>
        <v>6</v>
      </c>
      <c r="H91" s="40">
        <f t="shared" si="60"/>
        <v>6</v>
      </c>
      <c r="I91" s="39">
        <f t="shared" si="56"/>
        <v>6</v>
      </c>
      <c r="J91" s="40">
        <f t="shared" si="61"/>
        <v>6</v>
      </c>
      <c r="K91" s="39">
        <f t="shared" si="62"/>
        <v>6</v>
      </c>
      <c r="L91" s="40">
        <f t="shared" si="63"/>
        <v>6</v>
      </c>
      <c r="M91" s="39">
        <f t="shared" si="57"/>
        <v>3.4945129606215968</v>
      </c>
      <c r="N91" s="40">
        <f t="shared" si="64"/>
        <v>6</v>
      </c>
      <c r="O91" s="39">
        <f t="shared" si="65"/>
        <v>6</v>
      </c>
      <c r="P91" s="41">
        <f t="shared" si="66"/>
        <v>6</v>
      </c>
      <c r="Q91" s="42">
        <f t="shared" si="67"/>
        <v>6</v>
      </c>
      <c r="R91" s="40">
        <f t="shared" si="68"/>
        <v>3.1520793613803093</v>
      </c>
      <c r="S91" s="37">
        <f t="shared" si="69"/>
        <v>2.7787608005179973</v>
      </c>
      <c r="T91" s="43">
        <f t="shared" si="70"/>
        <v>6</v>
      </c>
      <c r="U91" s="39">
        <f t="shared" si="71"/>
        <v>6</v>
      </c>
      <c r="V91" s="41">
        <f t="shared" si="72"/>
        <v>6</v>
      </c>
      <c r="W91" s="38">
        <f t="shared" si="73"/>
        <v>6</v>
      </c>
      <c r="X91" s="39">
        <f t="shared" si="74"/>
        <v>6</v>
      </c>
      <c r="Y91" s="40">
        <f t="shared" si="75"/>
        <v>6</v>
      </c>
      <c r="Z91" s="39">
        <f t="shared" si="76"/>
        <v>6</v>
      </c>
      <c r="AA91" s="40">
        <f t="shared" si="77"/>
        <v>6</v>
      </c>
      <c r="AB91" s="44">
        <f t="shared" si="78"/>
        <v>6</v>
      </c>
      <c r="AC91" s="40">
        <f t="shared" si="79"/>
        <v>6</v>
      </c>
      <c r="AD91" s="37">
        <f t="shared" si="80"/>
        <v>6</v>
      </c>
      <c r="AE91" s="38">
        <f t="shared" si="81"/>
        <v>6</v>
      </c>
      <c r="AF91" s="39">
        <f t="shared" si="82"/>
        <v>6</v>
      </c>
      <c r="AG91" s="45">
        <f t="shared" si="83"/>
        <v>6</v>
      </c>
      <c r="AH91" s="37">
        <f t="shared" si="84"/>
        <v>5.2637605895075241</v>
      </c>
    </row>
    <row r="92" spans="1:34" ht="14.25" customHeight="1" x14ac:dyDescent="0.25">
      <c r="A92" s="9">
        <v>301102</v>
      </c>
      <c r="B92" s="9" t="s">
        <v>267</v>
      </c>
      <c r="C92" s="10" t="s">
        <v>74</v>
      </c>
      <c r="D92" s="9">
        <v>0.24</v>
      </c>
      <c r="E92" s="205" t="s">
        <v>238</v>
      </c>
      <c r="F92" s="46">
        <f t="shared" si="58"/>
        <v>6</v>
      </c>
      <c r="G92" s="39">
        <f t="shared" si="59"/>
        <v>6</v>
      </c>
      <c r="H92" s="40">
        <f t="shared" si="60"/>
        <v>6</v>
      </c>
      <c r="I92" s="39">
        <f t="shared" si="56"/>
        <v>6</v>
      </c>
      <c r="J92" s="40">
        <f t="shared" si="61"/>
        <v>6</v>
      </c>
      <c r="K92" s="39">
        <f t="shared" si="62"/>
        <v>6</v>
      </c>
      <c r="L92" s="40">
        <f t="shared" si="63"/>
        <v>6</v>
      </c>
      <c r="M92" s="39">
        <f t="shared" si="57"/>
        <v>3.6484510006474968</v>
      </c>
      <c r="N92" s="40">
        <f t="shared" si="64"/>
        <v>6</v>
      </c>
      <c r="O92" s="39">
        <f t="shared" si="65"/>
        <v>6</v>
      </c>
      <c r="P92" s="41">
        <f t="shared" si="66"/>
        <v>6</v>
      </c>
      <c r="Q92" s="42">
        <f t="shared" si="67"/>
        <v>6</v>
      </c>
      <c r="R92" s="40">
        <f t="shared" si="68"/>
        <v>3.2917493347711555</v>
      </c>
      <c r="S92" s="37">
        <f t="shared" si="69"/>
        <v>2.9070425005395806</v>
      </c>
      <c r="T92" s="43">
        <f t="shared" si="70"/>
        <v>6</v>
      </c>
      <c r="U92" s="39">
        <f t="shared" si="71"/>
        <v>6</v>
      </c>
      <c r="V92" s="41">
        <f t="shared" si="72"/>
        <v>6</v>
      </c>
      <c r="W92" s="38">
        <f t="shared" si="73"/>
        <v>6</v>
      </c>
      <c r="X92" s="39">
        <f t="shared" si="74"/>
        <v>6</v>
      </c>
      <c r="Y92" s="40">
        <f t="shared" si="75"/>
        <v>6</v>
      </c>
      <c r="Z92" s="39">
        <f t="shared" si="76"/>
        <v>6</v>
      </c>
      <c r="AA92" s="40">
        <f t="shared" si="77"/>
        <v>6</v>
      </c>
      <c r="AB92" s="44">
        <f t="shared" si="78"/>
        <v>6</v>
      </c>
      <c r="AC92" s="40">
        <f t="shared" si="79"/>
        <v>6</v>
      </c>
      <c r="AD92" s="37">
        <f t="shared" si="80"/>
        <v>6</v>
      </c>
      <c r="AE92" s="38">
        <f t="shared" si="81"/>
        <v>6</v>
      </c>
      <c r="AF92" s="39">
        <f t="shared" si="82"/>
        <v>6</v>
      </c>
      <c r="AG92" s="45">
        <f t="shared" si="83"/>
        <v>6</v>
      </c>
      <c r="AH92" s="37">
        <f t="shared" si="84"/>
        <v>5.495583947403671</v>
      </c>
    </row>
    <row r="93" spans="1:34" ht="14.25" customHeight="1" x14ac:dyDescent="0.25">
      <c r="A93" s="9">
        <v>300729</v>
      </c>
      <c r="B93" s="9" t="s">
        <v>254</v>
      </c>
      <c r="C93" s="10" t="s">
        <v>74</v>
      </c>
      <c r="D93" s="9">
        <v>0.35</v>
      </c>
      <c r="E93" s="220" t="s">
        <v>203</v>
      </c>
      <c r="F93" s="46">
        <f t="shared" si="58"/>
        <v>6</v>
      </c>
      <c r="G93" s="39">
        <f t="shared" si="59"/>
        <v>6</v>
      </c>
      <c r="H93" s="40">
        <f t="shared" si="60"/>
        <v>6</v>
      </c>
      <c r="I93" s="39">
        <f t="shared" si="56"/>
        <v>4.7008845396000778</v>
      </c>
      <c r="J93" s="40">
        <f t="shared" si="61"/>
        <v>5.1317315320923926</v>
      </c>
      <c r="K93" s="39">
        <f t="shared" si="62"/>
        <v>6</v>
      </c>
      <c r="L93" s="40">
        <f t="shared" si="63"/>
        <v>6</v>
      </c>
      <c r="M93" s="39">
        <f t="shared" si="57"/>
        <v>2.4389378290154262</v>
      </c>
      <c r="N93" s="40">
        <f t="shared" si="64"/>
        <v>4.8365039886193122</v>
      </c>
      <c r="O93" s="39">
        <f t="shared" si="65"/>
        <v>6</v>
      </c>
      <c r="P93" s="41">
        <f t="shared" si="66"/>
        <v>6</v>
      </c>
      <c r="Q93" s="42">
        <f t="shared" si="67"/>
        <v>4.4562891115705856</v>
      </c>
      <c r="R93" s="40">
        <f t="shared" si="68"/>
        <v>2.1943424009859354</v>
      </c>
      <c r="S93" s="37">
        <f t="shared" si="69"/>
        <v>1.8991148575128556</v>
      </c>
      <c r="T93" s="43">
        <f t="shared" si="70"/>
        <v>6</v>
      </c>
      <c r="U93" s="39">
        <f t="shared" si="71"/>
        <v>6</v>
      </c>
      <c r="V93" s="41">
        <f t="shared" si="72"/>
        <v>5.2651069863590632</v>
      </c>
      <c r="W93" s="38">
        <f t="shared" si="73"/>
        <v>6</v>
      </c>
      <c r="X93" s="39">
        <f t="shared" si="74"/>
        <v>6</v>
      </c>
      <c r="Y93" s="40">
        <f t="shared" si="75"/>
        <v>6</v>
      </c>
      <c r="Z93" s="39">
        <f t="shared" si="76"/>
        <v>6</v>
      </c>
      <c r="AA93" s="40">
        <f t="shared" si="77"/>
        <v>6</v>
      </c>
      <c r="AB93" s="44">
        <f t="shared" si="78"/>
        <v>6</v>
      </c>
      <c r="AC93" s="40">
        <f t="shared" si="79"/>
        <v>4.4550248806834087</v>
      </c>
      <c r="AD93" s="37">
        <f t="shared" si="80"/>
        <v>6</v>
      </c>
      <c r="AE93" s="38">
        <f t="shared" si="81"/>
        <v>6</v>
      </c>
      <c r="AF93" s="39">
        <f t="shared" si="82"/>
        <v>6</v>
      </c>
      <c r="AG93" s="45">
        <f t="shared" si="83"/>
        <v>6</v>
      </c>
      <c r="AH93" s="37">
        <f t="shared" si="84"/>
        <v>3.6741147067910891</v>
      </c>
    </row>
    <row r="94" spans="1:34" x14ac:dyDescent="0.25">
      <c r="A94" s="9">
        <v>300716</v>
      </c>
      <c r="B94" s="9" t="s">
        <v>46</v>
      </c>
      <c r="C94" s="10" t="s">
        <v>74</v>
      </c>
      <c r="D94" s="9">
        <v>0.41</v>
      </c>
      <c r="E94" s="181" t="s">
        <v>203</v>
      </c>
      <c r="F94" s="46">
        <f t="shared" si="58"/>
        <v>6</v>
      </c>
      <c r="G94" s="39">
        <f t="shared" si="59"/>
        <v>6</v>
      </c>
      <c r="H94" s="40">
        <f t="shared" si="60"/>
        <v>6</v>
      </c>
      <c r="I94" s="39">
        <f t="shared" si="56"/>
        <v>3.9836819240488461</v>
      </c>
      <c r="J94" s="40">
        <f t="shared" si="61"/>
        <v>4.3514781371520419</v>
      </c>
      <c r="K94" s="39">
        <f t="shared" si="62"/>
        <v>5.6445116988429636</v>
      </c>
      <c r="L94" s="40">
        <f t="shared" si="63"/>
        <v>6</v>
      </c>
      <c r="M94" s="39">
        <f t="shared" si="57"/>
        <v>2.052751805257071</v>
      </c>
      <c r="N94" s="40">
        <f t="shared" si="64"/>
        <v>4.0848204780896573</v>
      </c>
      <c r="O94" s="39">
        <f t="shared" si="65"/>
        <v>5.3778540397805781</v>
      </c>
      <c r="P94" s="41">
        <f t="shared" si="66"/>
        <v>6</v>
      </c>
      <c r="Q94" s="42">
        <f t="shared" si="67"/>
        <v>3.7748809489017199</v>
      </c>
      <c r="R94" s="40">
        <f t="shared" si="68"/>
        <v>1.843950830109945</v>
      </c>
      <c r="S94" s="37">
        <f t="shared" si="69"/>
        <v>1.5772931710475593</v>
      </c>
      <c r="T94" s="43">
        <f t="shared" si="70"/>
        <v>6</v>
      </c>
      <c r="U94" s="39">
        <f t="shared" si="71"/>
        <v>5.9218859383290541</v>
      </c>
      <c r="V94" s="41">
        <f t="shared" si="72"/>
        <v>4.4507010859162728</v>
      </c>
      <c r="W94" s="38">
        <f t="shared" si="73"/>
        <v>6</v>
      </c>
      <c r="X94" s="39">
        <f t="shared" si="74"/>
        <v>6</v>
      </c>
      <c r="Y94" s="40">
        <f t="shared" si="75"/>
        <v>6</v>
      </c>
      <c r="Z94" s="39">
        <f t="shared" si="76"/>
        <v>6</v>
      </c>
      <c r="AA94" s="40">
        <f t="shared" si="77"/>
        <v>6</v>
      </c>
      <c r="AB94" s="44">
        <f t="shared" si="78"/>
        <v>6</v>
      </c>
      <c r="AC94" s="40">
        <f t="shared" si="79"/>
        <v>3.7591675810712024</v>
      </c>
      <c r="AD94" s="37">
        <f t="shared" si="80"/>
        <v>6</v>
      </c>
      <c r="AE94" s="38">
        <f t="shared" si="81"/>
        <v>6</v>
      </c>
      <c r="AF94" s="39">
        <f t="shared" si="82"/>
        <v>6</v>
      </c>
      <c r="AG94" s="45">
        <f t="shared" si="83"/>
        <v>5.7743843320324606</v>
      </c>
      <c r="AH94" s="37">
        <f t="shared" si="84"/>
        <v>3.0925369448216613</v>
      </c>
    </row>
    <row r="95" spans="1:34" x14ac:dyDescent="0.25">
      <c r="A95" s="9">
        <v>300517</v>
      </c>
      <c r="B95" s="9" t="s">
        <v>47</v>
      </c>
      <c r="C95" s="10" t="s">
        <v>76</v>
      </c>
      <c r="D95" s="9">
        <v>0.44</v>
      </c>
      <c r="E95" s="181" t="s">
        <v>203</v>
      </c>
      <c r="F95" s="46">
        <f t="shared" si="58"/>
        <v>5.8404258748567379</v>
      </c>
      <c r="G95" s="39">
        <f t="shared" si="59"/>
        <v>6</v>
      </c>
      <c r="H95" s="40">
        <f t="shared" si="60"/>
        <v>6</v>
      </c>
      <c r="I95" s="39">
        <f t="shared" si="56"/>
        <v>3.6984308837727888</v>
      </c>
      <c r="J95" s="40">
        <f t="shared" si="61"/>
        <v>4.0411500823462205</v>
      </c>
      <c r="K95" s="39">
        <f t="shared" si="62"/>
        <v>5.2460222648309429</v>
      </c>
      <c r="L95" s="40">
        <f t="shared" si="63"/>
        <v>6</v>
      </c>
      <c r="M95" s="39">
        <f t="shared" si="57"/>
        <v>1.8991550912622712</v>
      </c>
      <c r="N95" s="40">
        <f t="shared" si="64"/>
        <v>3.7858554454926345</v>
      </c>
      <c r="O95" s="39">
        <f t="shared" si="65"/>
        <v>4.9907276279773569</v>
      </c>
      <c r="P95" s="41">
        <f t="shared" si="66"/>
        <v>6</v>
      </c>
      <c r="Q95" s="42">
        <f t="shared" si="67"/>
        <v>3.5038663387493294</v>
      </c>
      <c r="R95" s="40">
        <f t="shared" si="68"/>
        <v>1.704590546238812</v>
      </c>
      <c r="S95" s="37">
        <f t="shared" si="69"/>
        <v>1.4492959093852258</v>
      </c>
      <c r="T95" s="43">
        <f t="shared" si="70"/>
        <v>5.752961079387477</v>
      </c>
      <c r="U95" s="39">
        <f t="shared" si="71"/>
        <v>5.4976664425338919</v>
      </c>
      <c r="V95" s="41">
        <f t="shared" si="72"/>
        <v>4.1267896482401634</v>
      </c>
      <c r="W95" s="38">
        <f t="shared" si="73"/>
        <v>6</v>
      </c>
      <c r="X95" s="39">
        <f t="shared" si="74"/>
        <v>6</v>
      </c>
      <c r="Y95" s="40">
        <f t="shared" si="75"/>
        <v>6</v>
      </c>
      <c r="Z95" s="39">
        <f t="shared" si="76"/>
        <v>6</v>
      </c>
      <c r="AA95" s="40">
        <f t="shared" si="77"/>
        <v>5.9814003113536831</v>
      </c>
      <c r="AB95" s="44">
        <f t="shared" si="78"/>
        <v>6</v>
      </c>
      <c r="AC95" s="40">
        <f t="shared" si="79"/>
        <v>3.482406155089075</v>
      </c>
      <c r="AD95" s="37">
        <f t="shared" si="80"/>
        <v>6</v>
      </c>
      <c r="AE95" s="38">
        <f t="shared" si="81"/>
        <v>6</v>
      </c>
      <c r="AF95" s="39">
        <f t="shared" si="82"/>
        <v>6</v>
      </c>
      <c r="AG95" s="45">
        <f t="shared" si="83"/>
        <v>5.3602217639393377</v>
      </c>
      <c r="AH95" s="37">
        <f t="shared" si="84"/>
        <v>2.8612276076747296</v>
      </c>
    </row>
    <row r="96" spans="1:34" x14ac:dyDescent="0.25">
      <c r="A96" s="9">
        <v>300160</v>
      </c>
      <c r="B96" s="9" t="s">
        <v>118</v>
      </c>
      <c r="C96" s="11" t="s">
        <v>78</v>
      </c>
      <c r="D96" s="9">
        <v>0.3</v>
      </c>
      <c r="E96" s="181" t="s">
        <v>203</v>
      </c>
      <c r="F96" s="46">
        <f t="shared" si="58"/>
        <v>6</v>
      </c>
      <c r="G96" s="39">
        <f t="shared" si="59"/>
        <v>6</v>
      </c>
      <c r="H96" s="40">
        <f t="shared" si="60"/>
        <v>6</v>
      </c>
      <c r="I96" s="39">
        <f t="shared" si="56"/>
        <v>5.5176986295334238</v>
      </c>
      <c r="J96" s="40">
        <f t="shared" si="61"/>
        <v>6</v>
      </c>
      <c r="K96" s="39">
        <f t="shared" si="62"/>
        <v>6</v>
      </c>
      <c r="L96" s="40">
        <f t="shared" si="63"/>
        <v>6</v>
      </c>
      <c r="M96" s="39">
        <f t="shared" si="57"/>
        <v>2.8787608005179974</v>
      </c>
      <c r="N96" s="40">
        <f t="shared" si="64"/>
        <v>5.6925879867225309</v>
      </c>
      <c r="O96" s="39">
        <f t="shared" si="65"/>
        <v>6</v>
      </c>
      <c r="P96" s="41">
        <f t="shared" si="66"/>
        <v>6</v>
      </c>
      <c r="Q96" s="42">
        <f t="shared" si="67"/>
        <v>5.2323372968323509</v>
      </c>
      <c r="R96" s="40">
        <f t="shared" si="68"/>
        <v>2.5933994678169245</v>
      </c>
      <c r="S96" s="37">
        <f t="shared" si="69"/>
        <v>2.2656340004316644</v>
      </c>
      <c r="T96" s="43">
        <f t="shared" si="70"/>
        <v>6</v>
      </c>
      <c r="U96" s="39">
        <f t="shared" si="71"/>
        <v>6</v>
      </c>
      <c r="V96" s="41">
        <f t="shared" si="72"/>
        <v>6</v>
      </c>
      <c r="W96" s="38">
        <f t="shared" si="73"/>
        <v>6</v>
      </c>
      <c r="X96" s="39">
        <f t="shared" si="74"/>
        <v>6</v>
      </c>
      <c r="Y96" s="40">
        <f t="shared" si="75"/>
        <v>6</v>
      </c>
      <c r="Z96" s="39">
        <f t="shared" si="76"/>
        <v>6</v>
      </c>
      <c r="AA96" s="40">
        <f t="shared" si="77"/>
        <v>6</v>
      </c>
      <c r="AB96" s="44">
        <f t="shared" si="78"/>
        <v>6</v>
      </c>
      <c r="AC96" s="40">
        <f t="shared" si="79"/>
        <v>5.247529027463977</v>
      </c>
      <c r="AD96" s="37">
        <f t="shared" si="80"/>
        <v>6</v>
      </c>
      <c r="AE96" s="38">
        <f t="shared" si="81"/>
        <v>6</v>
      </c>
      <c r="AF96" s="39">
        <f t="shared" si="82"/>
        <v>6</v>
      </c>
      <c r="AG96" s="45">
        <f t="shared" si="83"/>
        <v>6</v>
      </c>
      <c r="AH96" s="37">
        <f t="shared" si="84"/>
        <v>4.3364671579229377</v>
      </c>
    </row>
    <row r="97" spans="1:34" x14ac:dyDescent="0.25">
      <c r="A97" s="9">
        <v>300527</v>
      </c>
      <c r="B97" s="9" t="s">
        <v>48</v>
      </c>
      <c r="C97" s="10" t="s">
        <v>75</v>
      </c>
      <c r="D97" s="9">
        <v>0.31</v>
      </c>
      <c r="E97" s="181" t="s">
        <v>203</v>
      </c>
      <c r="F97" s="46">
        <f t="shared" si="58"/>
        <v>6</v>
      </c>
      <c r="G97" s="39">
        <f t="shared" si="59"/>
        <v>6</v>
      </c>
      <c r="H97" s="40">
        <f t="shared" si="60"/>
        <v>6</v>
      </c>
      <c r="I97" s="39">
        <f t="shared" si="56"/>
        <v>5.3332567382581519</v>
      </c>
      <c r="J97" s="40">
        <f t="shared" si="61"/>
        <v>5.8196968910720548</v>
      </c>
      <c r="K97" s="39">
        <f t="shared" si="62"/>
        <v>6</v>
      </c>
      <c r="L97" s="40">
        <f t="shared" si="63"/>
        <v>6</v>
      </c>
      <c r="M97" s="39">
        <f t="shared" si="57"/>
        <v>2.7794459359851587</v>
      </c>
      <c r="N97" s="40">
        <f t="shared" si="64"/>
        <v>5.4992786968282559</v>
      </c>
      <c r="O97" s="39">
        <f t="shared" si="65"/>
        <v>6</v>
      </c>
      <c r="P97" s="41">
        <f t="shared" si="66"/>
        <v>6</v>
      </c>
      <c r="Q97" s="42">
        <f t="shared" si="67"/>
        <v>5.0571006098377582</v>
      </c>
      <c r="R97" s="40">
        <f t="shared" si="68"/>
        <v>2.5032898075647658</v>
      </c>
      <c r="S97" s="37">
        <f t="shared" si="69"/>
        <v>2.1828716133209656</v>
      </c>
      <c r="T97" s="43">
        <f t="shared" si="70"/>
        <v>6</v>
      </c>
      <c r="U97" s="39">
        <f t="shared" si="71"/>
        <v>6</v>
      </c>
      <c r="V97" s="41">
        <f t="shared" si="72"/>
        <v>5.9831853071795864</v>
      </c>
      <c r="W97" s="38">
        <f t="shared" si="73"/>
        <v>6</v>
      </c>
      <c r="X97" s="39">
        <f t="shared" si="74"/>
        <v>6</v>
      </c>
      <c r="Y97" s="40">
        <f t="shared" si="75"/>
        <v>6</v>
      </c>
      <c r="Z97" s="39">
        <f t="shared" si="76"/>
        <v>6</v>
      </c>
      <c r="AA97" s="40">
        <f t="shared" si="77"/>
        <v>6</v>
      </c>
      <c r="AB97" s="44">
        <f t="shared" si="78"/>
        <v>6</v>
      </c>
      <c r="AC97" s="40">
        <f t="shared" si="79"/>
        <v>5.0685764781909448</v>
      </c>
      <c r="AD97" s="37">
        <f t="shared" si="80"/>
        <v>6</v>
      </c>
      <c r="AE97" s="38">
        <f t="shared" si="81"/>
        <v>6</v>
      </c>
      <c r="AF97" s="39">
        <f t="shared" si="82"/>
        <v>6</v>
      </c>
      <c r="AG97" s="45">
        <f t="shared" si="83"/>
        <v>6</v>
      </c>
      <c r="AH97" s="37">
        <f t="shared" si="84"/>
        <v>4.1869037012157451</v>
      </c>
    </row>
    <row r="98" spans="1:34" x14ac:dyDescent="0.25">
      <c r="A98" s="9">
        <v>300153</v>
      </c>
      <c r="B98" s="9" t="s">
        <v>49</v>
      </c>
      <c r="C98" s="10" t="s">
        <v>75</v>
      </c>
      <c r="D98" s="9">
        <v>0.46</v>
      </c>
      <c r="E98" s="181" t="s">
        <v>202</v>
      </c>
      <c r="F98" s="46">
        <f t="shared" si="58"/>
        <v>5.5777986629064449</v>
      </c>
      <c r="G98" s="39">
        <f t="shared" si="59"/>
        <v>6</v>
      </c>
      <c r="H98" s="40">
        <f t="shared" si="60"/>
        <v>6</v>
      </c>
      <c r="I98" s="39">
        <f t="shared" si="56"/>
        <v>3.5289338888261459</v>
      </c>
      <c r="J98" s="40">
        <f t="shared" si="61"/>
        <v>3.8567522526789935</v>
      </c>
      <c r="K98" s="39">
        <f t="shared" si="62"/>
        <v>5.0092386880991624</v>
      </c>
      <c r="L98" s="40">
        <f t="shared" si="63"/>
        <v>6</v>
      </c>
      <c r="M98" s="39">
        <f t="shared" si="57"/>
        <v>1.8078874785986938</v>
      </c>
      <c r="N98" s="40">
        <f t="shared" si="64"/>
        <v>3.608209556558172</v>
      </c>
      <c r="O98" s="39">
        <f t="shared" si="65"/>
        <v>4.7606959919783414</v>
      </c>
      <c r="P98" s="41">
        <f t="shared" si="66"/>
        <v>6</v>
      </c>
      <c r="Q98" s="42">
        <f t="shared" si="67"/>
        <v>3.3428286718471849</v>
      </c>
      <c r="R98" s="40">
        <f t="shared" si="68"/>
        <v>1.6217822616197333</v>
      </c>
      <c r="S98" s="37">
        <f t="shared" si="69"/>
        <v>1.3732395654989116</v>
      </c>
      <c r="T98" s="43">
        <f t="shared" si="70"/>
        <v>5.4941366846314992</v>
      </c>
      <c r="U98" s="39">
        <f t="shared" si="71"/>
        <v>5.2455939885106782</v>
      </c>
      <c r="V98" s="41">
        <f t="shared" si="72"/>
        <v>3.9343205330992861</v>
      </c>
      <c r="W98" s="38">
        <f t="shared" si="73"/>
        <v>6</v>
      </c>
      <c r="X98" s="39">
        <f t="shared" si="74"/>
        <v>6</v>
      </c>
      <c r="Y98" s="40">
        <f t="shared" si="75"/>
        <v>6</v>
      </c>
      <c r="Z98" s="39">
        <f t="shared" si="76"/>
        <v>6</v>
      </c>
      <c r="AA98" s="40">
        <f t="shared" si="77"/>
        <v>5.7082959499904797</v>
      </c>
      <c r="AB98" s="44">
        <f t="shared" si="78"/>
        <v>6</v>
      </c>
      <c r="AC98" s="40">
        <f t="shared" si="79"/>
        <v>3.3179537135634631</v>
      </c>
      <c r="AD98" s="37">
        <f t="shared" si="80"/>
        <v>6</v>
      </c>
      <c r="AE98" s="38">
        <f t="shared" si="81"/>
        <v>6</v>
      </c>
      <c r="AF98" s="39">
        <f t="shared" si="82"/>
        <v>6</v>
      </c>
      <c r="AG98" s="45">
        <f t="shared" si="83"/>
        <v>5.1141251655071924</v>
      </c>
      <c r="AH98" s="37">
        <f t="shared" si="84"/>
        <v>2.7237829290801763</v>
      </c>
    </row>
    <row r="99" spans="1:34" x14ac:dyDescent="0.25">
      <c r="A99" s="9">
        <v>300154</v>
      </c>
      <c r="B99" s="9" t="s">
        <v>50</v>
      </c>
      <c r="C99" s="10" t="s">
        <v>76</v>
      </c>
      <c r="D99" s="9">
        <v>0.65</v>
      </c>
      <c r="E99" s="181" t="s">
        <v>203</v>
      </c>
      <c r="F99" s="46">
        <f t="shared" si="58"/>
        <v>3.8889036691337919</v>
      </c>
      <c r="G99" s="39">
        <f t="shared" si="59"/>
        <v>4.7045094542003731</v>
      </c>
      <c r="H99" s="40">
        <f t="shared" si="60"/>
        <v>6</v>
      </c>
      <c r="I99" s="39">
        <f t="shared" si="56"/>
        <v>2.4389378290154262</v>
      </c>
      <c r="J99" s="40">
        <f t="shared" si="61"/>
        <v>2.6709323634343645</v>
      </c>
      <c r="K99" s="39">
        <f t="shared" si="62"/>
        <v>3.4865381485009457</v>
      </c>
      <c r="L99" s="40">
        <f t="shared" si="63"/>
        <v>6</v>
      </c>
      <c r="M99" s="39">
        <f t="shared" si="57"/>
        <v>1.2209665233159988</v>
      </c>
      <c r="N99" s="40">
        <f t="shared" si="64"/>
        <v>2.4658098400257833</v>
      </c>
      <c r="O99" s="39">
        <f t="shared" si="65"/>
        <v>3.2814156250923645</v>
      </c>
      <c r="P99" s="41">
        <f t="shared" si="66"/>
        <v>6</v>
      </c>
      <c r="Q99" s="42">
        <f t="shared" si="67"/>
        <v>2.307232598538008</v>
      </c>
      <c r="R99" s="40">
        <f t="shared" si="68"/>
        <v>1.0892612928385805</v>
      </c>
      <c r="S99" s="37">
        <f t="shared" si="69"/>
        <v>0.88413876942999892</v>
      </c>
      <c r="T99" s="43">
        <f t="shared" si="70"/>
        <v>3.8296967306622918</v>
      </c>
      <c r="U99" s="39">
        <f t="shared" si="71"/>
        <v>3.6245742072537106</v>
      </c>
      <c r="V99" s="41">
        <f t="shared" si="72"/>
        <v>2.6965960695779563</v>
      </c>
      <c r="W99" s="38">
        <f t="shared" si="73"/>
        <v>6</v>
      </c>
      <c r="X99" s="39">
        <f t="shared" si="74"/>
        <v>6</v>
      </c>
      <c r="Y99" s="40">
        <f t="shared" si="75"/>
        <v>5.7898565284971379</v>
      </c>
      <c r="Z99" s="39">
        <f t="shared" si="76"/>
        <v>6</v>
      </c>
      <c r="AA99" s="40">
        <f t="shared" si="77"/>
        <v>3.9520248261471087</v>
      </c>
      <c r="AB99" s="44">
        <f t="shared" si="78"/>
        <v>6</v>
      </c>
      <c r="AC99" s="40">
        <f t="shared" si="79"/>
        <v>2.2603980126756817</v>
      </c>
      <c r="AD99" s="37">
        <f t="shared" si="80"/>
        <v>6</v>
      </c>
      <c r="AE99" s="38">
        <f t="shared" si="81"/>
        <v>6</v>
      </c>
      <c r="AF99" s="39">
        <f t="shared" si="82"/>
        <v>5.369366434862811</v>
      </c>
      <c r="AG99" s="45">
        <f t="shared" si="83"/>
        <v>3.5315347325127826</v>
      </c>
      <c r="AH99" s="37">
        <f t="shared" si="84"/>
        <v>1.8399079190413554</v>
      </c>
    </row>
    <row r="100" spans="1:34" x14ac:dyDescent="0.25">
      <c r="A100" s="9">
        <v>300115</v>
      </c>
      <c r="B100" s="9" t="s">
        <v>130</v>
      </c>
      <c r="C100" s="10" t="s">
        <v>74</v>
      </c>
      <c r="D100" s="9">
        <v>0.36</v>
      </c>
      <c r="E100" s="181" t="s">
        <v>202</v>
      </c>
      <c r="F100" s="46">
        <f t="shared" si="58"/>
        <v>6</v>
      </c>
      <c r="G100" s="39">
        <f t="shared" si="59"/>
        <v>6</v>
      </c>
      <c r="H100" s="40">
        <f t="shared" si="60"/>
        <v>6</v>
      </c>
      <c r="I100" s="39">
        <f t="shared" si="56"/>
        <v>4.5647488579445197</v>
      </c>
      <c r="J100" s="40">
        <f t="shared" si="61"/>
        <v>4.9836278784231585</v>
      </c>
      <c r="K100" s="39">
        <f t="shared" si="62"/>
        <v>6</v>
      </c>
      <c r="L100" s="40">
        <f t="shared" si="63"/>
        <v>6</v>
      </c>
      <c r="M100" s="39">
        <f t="shared" si="57"/>
        <v>2.3656340004316641</v>
      </c>
      <c r="N100" s="40">
        <f t="shared" si="64"/>
        <v>4.6938233222687753</v>
      </c>
      <c r="O100" s="39">
        <f t="shared" si="65"/>
        <v>6</v>
      </c>
      <c r="P100" s="41">
        <f t="shared" si="66"/>
        <v>6</v>
      </c>
      <c r="Q100" s="42">
        <f t="shared" si="67"/>
        <v>4.3269477473602915</v>
      </c>
      <c r="R100" s="40">
        <f t="shared" si="68"/>
        <v>2.1278328898474368</v>
      </c>
      <c r="S100" s="37">
        <f t="shared" si="69"/>
        <v>1.8380283336930539</v>
      </c>
      <c r="T100" s="43">
        <f t="shared" si="70"/>
        <v>6</v>
      </c>
      <c r="U100" s="39">
        <f t="shared" si="71"/>
        <v>6</v>
      </c>
      <c r="V100" s="41">
        <f t="shared" si="72"/>
        <v>5.1105206811824218</v>
      </c>
      <c r="W100" s="38">
        <f t="shared" si="73"/>
        <v>6</v>
      </c>
      <c r="X100" s="39">
        <f t="shared" si="74"/>
        <v>6</v>
      </c>
      <c r="Y100" s="40">
        <f t="shared" si="75"/>
        <v>6</v>
      </c>
      <c r="Z100" s="39">
        <f t="shared" si="76"/>
        <v>6</v>
      </c>
      <c r="AA100" s="40">
        <f t="shared" si="77"/>
        <v>6</v>
      </c>
      <c r="AB100" s="44">
        <f t="shared" si="78"/>
        <v>6</v>
      </c>
      <c r="AC100" s="40">
        <f t="shared" si="79"/>
        <v>4.3229408562199811</v>
      </c>
      <c r="AD100" s="37">
        <f t="shared" si="80"/>
        <v>6</v>
      </c>
      <c r="AE100" s="38">
        <f t="shared" si="81"/>
        <v>6</v>
      </c>
      <c r="AF100" s="39">
        <f t="shared" si="82"/>
        <v>6</v>
      </c>
      <c r="AG100" s="45">
        <f t="shared" si="83"/>
        <v>6</v>
      </c>
      <c r="AH100" s="37">
        <f t="shared" si="84"/>
        <v>3.5637226316024471</v>
      </c>
    </row>
    <row r="101" spans="1:34" x14ac:dyDescent="0.25">
      <c r="A101" s="9">
        <v>300727</v>
      </c>
      <c r="B101" s="9" t="s">
        <v>103</v>
      </c>
      <c r="C101" s="10" t="s">
        <v>74</v>
      </c>
      <c r="D101" s="9">
        <v>0.22</v>
      </c>
      <c r="E101" s="181" t="s">
        <v>203</v>
      </c>
      <c r="F101" s="46">
        <f t="shared" si="58"/>
        <v>6</v>
      </c>
      <c r="G101" s="39">
        <f t="shared" si="59"/>
        <v>6</v>
      </c>
      <c r="H101" s="40">
        <f t="shared" si="60"/>
        <v>6</v>
      </c>
      <c r="I101" s="39">
        <f>IF(((($I$7/2)^2-($D$6/2)^2)*PI()/$D101/1000)-0.2&gt;6,6,((($I$7/2)^2-($D$6/2)^2)*PI()/$D101/1000)-0.2)</f>
        <v>6</v>
      </c>
      <c r="J101" s="40">
        <f t="shared" si="61"/>
        <v>6</v>
      </c>
      <c r="K101" s="39">
        <f t="shared" si="62"/>
        <v>6</v>
      </c>
      <c r="L101" s="40">
        <f t="shared" si="63"/>
        <v>6</v>
      </c>
      <c r="M101" s="39">
        <f t="shared" si="57"/>
        <v>3.9983101825245422</v>
      </c>
      <c r="N101" s="40">
        <f t="shared" si="64"/>
        <v>6</v>
      </c>
      <c r="O101" s="39">
        <f t="shared" si="65"/>
        <v>6</v>
      </c>
      <c r="P101" s="41">
        <f t="shared" si="66"/>
        <v>6</v>
      </c>
      <c r="Q101" s="42">
        <f t="shared" si="67"/>
        <v>6</v>
      </c>
      <c r="R101" s="40">
        <f t="shared" si="68"/>
        <v>3.6091810924776238</v>
      </c>
      <c r="S101" s="37">
        <f t="shared" si="69"/>
        <v>3.1985918187704518</v>
      </c>
      <c r="T101" s="43">
        <f t="shared" si="70"/>
        <v>6</v>
      </c>
      <c r="U101" s="39">
        <f t="shared" si="71"/>
        <v>6</v>
      </c>
      <c r="V101" s="41">
        <f t="shared" si="72"/>
        <v>6</v>
      </c>
      <c r="W101" s="38">
        <f t="shared" si="73"/>
        <v>6</v>
      </c>
      <c r="X101" s="39">
        <f t="shared" si="74"/>
        <v>6</v>
      </c>
      <c r="Y101" s="40">
        <f t="shared" si="75"/>
        <v>6</v>
      </c>
      <c r="Z101" s="39">
        <f t="shared" si="76"/>
        <v>6</v>
      </c>
      <c r="AA101" s="40">
        <f t="shared" si="77"/>
        <v>6</v>
      </c>
      <c r="AB101" s="44">
        <f t="shared" si="78"/>
        <v>6</v>
      </c>
      <c r="AC101" s="40">
        <f t="shared" si="79"/>
        <v>6</v>
      </c>
      <c r="AD101" s="37">
        <f t="shared" si="80"/>
        <v>6</v>
      </c>
      <c r="AE101" s="38">
        <f t="shared" si="81"/>
        <v>6</v>
      </c>
      <c r="AF101" s="39">
        <f t="shared" si="82"/>
        <v>6</v>
      </c>
      <c r="AG101" s="45">
        <f t="shared" si="83"/>
        <v>6</v>
      </c>
      <c r="AH101" s="37">
        <f t="shared" si="84"/>
        <v>6</v>
      </c>
    </row>
    <row r="102" spans="1:34" x14ac:dyDescent="0.25">
      <c r="A102" s="9">
        <v>300814</v>
      </c>
      <c r="B102" s="9" t="s">
        <v>311</v>
      </c>
      <c r="C102" s="10" t="s">
        <v>74</v>
      </c>
      <c r="D102" s="9">
        <v>0.32</v>
      </c>
      <c r="E102" s="261" t="s">
        <v>203</v>
      </c>
      <c r="F102" s="46">
        <f t="shared" si="58"/>
        <v>6</v>
      </c>
      <c r="G102" s="39">
        <f t="shared" si="59"/>
        <v>6</v>
      </c>
      <c r="H102" s="40">
        <f t="shared" si="60"/>
        <v>6</v>
      </c>
      <c r="I102" s="39">
        <f>IF(((($I$7/2)^2-($D$6/2)^2)*PI()/$D102/1000)-0.2&gt;6,6,((($I$7/2)^2-($D$6/2)^2)*PI()/$D102/1000)-0.2)</f>
        <v>5.1603424651875844</v>
      </c>
      <c r="J102" s="40">
        <f t="shared" si="61"/>
        <v>5.6315813632260534</v>
      </c>
      <c r="K102" s="39">
        <f t="shared" si="62"/>
        <v>6</v>
      </c>
      <c r="L102" s="40">
        <f t="shared" si="63"/>
        <v>6</v>
      </c>
      <c r="M102" s="39">
        <f t="shared" si="57"/>
        <v>2.6863382504856226</v>
      </c>
      <c r="N102" s="40">
        <f t="shared" si="64"/>
        <v>5.3180512375523721</v>
      </c>
      <c r="O102" s="39">
        <f t="shared" si="65"/>
        <v>6</v>
      </c>
      <c r="P102" s="41">
        <f t="shared" si="66"/>
        <v>6</v>
      </c>
      <c r="Q102" s="263">
        <f t="shared" si="67"/>
        <v>4.8928162157803277</v>
      </c>
      <c r="R102" s="40">
        <f t="shared" si="68"/>
        <v>2.4188120010783667</v>
      </c>
      <c r="S102" s="37">
        <f t="shared" si="69"/>
        <v>2.1052818754046854</v>
      </c>
      <c r="T102" s="43">
        <f t="shared" si="70"/>
        <v>6</v>
      </c>
      <c r="U102" s="39">
        <f t="shared" si="71"/>
        <v>6</v>
      </c>
      <c r="V102" s="41">
        <f t="shared" si="72"/>
        <v>5.7868357663302241</v>
      </c>
      <c r="W102" s="38">
        <f t="shared" si="73"/>
        <v>6</v>
      </c>
      <c r="X102" s="39">
        <f t="shared" si="74"/>
        <v>6</v>
      </c>
      <c r="Y102" s="40">
        <f t="shared" si="75"/>
        <v>6</v>
      </c>
      <c r="Z102" s="39">
        <f t="shared" si="76"/>
        <v>6</v>
      </c>
      <c r="AA102" s="40">
        <f t="shared" si="77"/>
        <v>6</v>
      </c>
      <c r="AB102" s="44">
        <f t="shared" si="78"/>
        <v>6</v>
      </c>
      <c r="AC102" s="40">
        <f t="shared" si="79"/>
        <v>4.9008084632474773</v>
      </c>
      <c r="AD102" s="37">
        <f t="shared" si="80"/>
        <v>6</v>
      </c>
      <c r="AE102" s="38">
        <f t="shared" si="81"/>
        <v>6</v>
      </c>
      <c r="AF102" s="39">
        <f t="shared" si="82"/>
        <v>6</v>
      </c>
      <c r="AG102" s="45">
        <f t="shared" si="83"/>
        <v>6</v>
      </c>
      <c r="AH102" s="37">
        <f t="shared" si="84"/>
        <v>4.0466879605527533</v>
      </c>
    </row>
    <row r="103" spans="1:34" x14ac:dyDescent="0.25">
      <c r="A103" s="9">
        <v>300412</v>
      </c>
      <c r="B103" s="9" t="s">
        <v>51</v>
      </c>
      <c r="C103" s="10" t="s">
        <v>75</v>
      </c>
      <c r="D103" s="9">
        <v>0.31</v>
      </c>
      <c r="E103" s="181" t="s">
        <v>203</v>
      </c>
      <c r="F103" s="46">
        <f t="shared" si="58"/>
        <v>6</v>
      </c>
      <c r="G103" s="39">
        <f t="shared" si="59"/>
        <v>6</v>
      </c>
      <c r="H103" s="40">
        <f t="shared" si="60"/>
        <v>6</v>
      </c>
      <c r="I103" s="39">
        <f t="shared" ref="I103:I143" si="85">IF(((($I$7/2)^2-($D$6/2)^2)*PI()/$D103/1000)-0.2&gt;6,6,((($I$7/2)^2-($D$6/2)^2)*PI()/$D103/1000)-0.2)</f>
        <v>5.3332567382581519</v>
      </c>
      <c r="J103" s="40">
        <f t="shared" si="61"/>
        <v>5.8196968910720548</v>
      </c>
      <c r="K103" s="39">
        <f t="shared" si="62"/>
        <v>6</v>
      </c>
      <c r="L103" s="40">
        <f t="shared" si="63"/>
        <v>6</v>
      </c>
      <c r="M103" s="39">
        <f t="shared" si="57"/>
        <v>2.7794459359851587</v>
      </c>
      <c r="N103" s="40">
        <f t="shared" si="64"/>
        <v>5.4992786968282559</v>
      </c>
      <c r="O103" s="39">
        <f t="shared" si="65"/>
        <v>6</v>
      </c>
      <c r="P103" s="41">
        <f t="shared" si="66"/>
        <v>6</v>
      </c>
      <c r="Q103" s="42">
        <f t="shared" si="67"/>
        <v>5.0571006098377582</v>
      </c>
      <c r="R103" s="40">
        <f t="shared" si="68"/>
        <v>2.5032898075647658</v>
      </c>
      <c r="S103" s="37">
        <f t="shared" si="69"/>
        <v>2.1828716133209656</v>
      </c>
      <c r="T103" s="43">
        <f t="shared" si="70"/>
        <v>6</v>
      </c>
      <c r="U103" s="39">
        <f t="shared" si="71"/>
        <v>6</v>
      </c>
      <c r="V103" s="41">
        <f t="shared" si="72"/>
        <v>5.9831853071795864</v>
      </c>
      <c r="W103" s="38">
        <f t="shared" si="73"/>
        <v>6</v>
      </c>
      <c r="X103" s="39">
        <f t="shared" si="74"/>
        <v>6</v>
      </c>
      <c r="Y103" s="40">
        <f t="shared" si="75"/>
        <v>6</v>
      </c>
      <c r="Z103" s="39">
        <f t="shared" si="76"/>
        <v>6</v>
      </c>
      <c r="AA103" s="40">
        <f t="shared" si="77"/>
        <v>6</v>
      </c>
      <c r="AB103" s="44">
        <f t="shared" si="78"/>
        <v>6</v>
      </c>
      <c r="AC103" s="40">
        <f t="shared" si="79"/>
        <v>5.0685764781909448</v>
      </c>
      <c r="AD103" s="37">
        <f t="shared" si="80"/>
        <v>6</v>
      </c>
      <c r="AE103" s="38">
        <f t="shared" si="81"/>
        <v>6</v>
      </c>
      <c r="AF103" s="39">
        <f t="shared" si="82"/>
        <v>6</v>
      </c>
      <c r="AG103" s="45">
        <f t="shared" si="83"/>
        <v>6</v>
      </c>
      <c r="AH103" s="37">
        <f t="shared" si="84"/>
        <v>4.1869037012157451</v>
      </c>
    </row>
    <row r="104" spans="1:34" x14ac:dyDescent="0.25">
      <c r="A104" s="9">
        <v>300807</v>
      </c>
      <c r="B104" s="9" t="s">
        <v>52</v>
      </c>
      <c r="C104" s="10" t="s">
        <v>75</v>
      </c>
      <c r="D104" s="9">
        <v>0.35</v>
      </c>
      <c r="E104" s="205" t="s">
        <v>238</v>
      </c>
      <c r="F104" s="46">
        <f t="shared" si="58"/>
        <v>6</v>
      </c>
      <c r="G104" s="39">
        <f t="shared" si="59"/>
        <v>6</v>
      </c>
      <c r="H104" s="40">
        <f t="shared" si="60"/>
        <v>6</v>
      </c>
      <c r="I104" s="39">
        <f t="shared" si="85"/>
        <v>4.7008845396000778</v>
      </c>
      <c r="J104" s="40">
        <f t="shared" si="61"/>
        <v>5.1317315320923926</v>
      </c>
      <c r="K104" s="39">
        <f t="shared" si="62"/>
        <v>6</v>
      </c>
      <c r="L104" s="40">
        <f t="shared" si="63"/>
        <v>6</v>
      </c>
      <c r="M104" s="39">
        <f t="shared" si="57"/>
        <v>2.4389378290154262</v>
      </c>
      <c r="N104" s="40">
        <f t="shared" si="64"/>
        <v>4.8365039886193122</v>
      </c>
      <c r="O104" s="39">
        <f t="shared" si="65"/>
        <v>6</v>
      </c>
      <c r="P104" s="41">
        <f t="shared" si="66"/>
        <v>6</v>
      </c>
      <c r="Q104" s="42">
        <f t="shared" si="67"/>
        <v>4.4562891115705856</v>
      </c>
      <c r="R104" s="40">
        <f t="shared" si="68"/>
        <v>2.1943424009859354</v>
      </c>
      <c r="S104" s="37">
        <f t="shared" si="69"/>
        <v>1.8991148575128556</v>
      </c>
      <c r="T104" s="43">
        <f t="shared" si="70"/>
        <v>6</v>
      </c>
      <c r="U104" s="39">
        <f t="shared" si="71"/>
        <v>6</v>
      </c>
      <c r="V104" s="41">
        <f t="shared" si="72"/>
        <v>5.2651069863590632</v>
      </c>
      <c r="W104" s="38">
        <f t="shared" si="73"/>
        <v>6</v>
      </c>
      <c r="X104" s="39">
        <f t="shared" si="74"/>
        <v>6</v>
      </c>
      <c r="Y104" s="40">
        <f t="shared" si="75"/>
        <v>6</v>
      </c>
      <c r="Z104" s="39">
        <f t="shared" si="76"/>
        <v>6</v>
      </c>
      <c r="AA104" s="40">
        <f t="shared" si="77"/>
        <v>6</v>
      </c>
      <c r="AB104" s="44">
        <f t="shared" si="78"/>
        <v>6</v>
      </c>
      <c r="AC104" s="40">
        <f t="shared" si="79"/>
        <v>4.4550248806834087</v>
      </c>
      <c r="AD104" s="37">
        <f t="shared" si="80"/>
        <v>6</v>
      </c>
      <c r="AE104" s="38">
        <f t="shared" si="81"/>
        <v>6</v>
      </c>
      <c r="AF104" s="39">
        <f t="shared" si="82"/>
        <v>6</v>
      </c>
      <c r="AG104" s="45">
        <f t="shared" si="83"/>
        <v>6</v>
      </c>
      <c r="AH104" s="37">
        <f t="shared" si="84"/>
        <v>3.6741147067910891</v>
      </c>
    </row>
    <row r="105" spans="1:34" x14ac:dyDescent="0.25">
      <c r="A105" s="9">
        <v>300167</v>
      </c>
      <c r="B105" s="9" t="s">
        <v>110</v>
      </c>
      <c r="C105" s="10" t="s">
        <v>79</v>
      </c>
      <c r="D105" s="9">
        <v>0.7</v>
      </c>
      <c r="E105" s="181" t="s">
        <v>202</v>
      </c>
      <c r="F105" s="46">
        <f t="shared" si="58"/>
        <v>3.5968391213385216</v>
      </c>
      <c r="G105" s="39">
        <f t="shared" si="59"/>
        <v>4.3541873503289175</v>
      </c>
      <c r="H105" s="40">
        <f t="shared" si="60"/>
        <v>6</v>
      </c>
      <c r="I105" s="39">
        <f t="shared" si="85"/>
        <v>2.2504422698000388</v>
      </c>
      <c r="J105" s="40">
        <f t="shared" si="61"/>
        <v>2.4658657660461962</v>
      </c>
      <c r="K105" s="39">
        <f t="shared" si="62"/>
        <v>3.2232139950365926</v>
      </c>
      <c r="L105" s="40">
        <f t="shared" si="63"/>
        <v>6</v>
      </c>
      <c r="M105" s="39">
        <f t="shared" si="57"/>
        <v>1.1194689145077132</v>
      </c>
      <c r="N105" s="40">
        <f t="shared" si="64"/>
        <v>2.2682519943096562</v>
      </c>
      <c r="O105" s="39">
        <f t="shared" si="65"/>
        <v>3.025600223300053</v>
      </c>
      <c r="P105" s="41">
        <f t="shared" si="66"/>
        <v>6</v>
      </c>
      <c r="Q105" s="42">
        <f t="shared" si="67"/>
        <v>2.1281445557852927</v>
      </c>
      <c r="R105" s="40">
        <f t="shared" si="68"/>
        <v>0.99717120049296781</v>
      </c>
      <c r="S105" s="37">
        <f t="shared" si="69"/>
        <v>0.79955742875642777</v>
      </c>
      <c r="T105" s="43">
        <f t="shared" si="70"/>
        <v>3.5418612499006996</v>
      </c>
      <c r="U105" s="39">
        <f t="shared" si="71"/>
        <v>3.3442474781641605</v>
      </c>
      <c r="V105" s="41">
        <f t="shared" si="72"/>
        <v>2.4825534931795317</v>
      </c>
      <c r="W105" s="38">
        <f t="shared" si="73"/>
        <v>6</v>
      </c>
      <c r="X105" s="39">
        <f t="shared" si="74"/>
        <v>6</v>
      </c>
      <c r="Y105" s="40">
        <f t="shared" si="75"/>
        <v>5.3548667764616287</v>
      </c>
      <c r="Z105" s="39">
        <f t="shared" si="76"/>
        <v>6</v>
      </c>
      <c r="AA105" s="40">
        <f t="shared" si="77"/>
        <v>3.6483087671366015</v>
      </c>
      <c r="AB105" s="44">
        <f t="shared" si="78"/>
        <v>6</v>
      </c>
      <c r="AC105" s="40">
        <f t="shared" si="79"/>
        <v>2.0775124403417045</v>
      </c>
      <c r="AD105" s="37">
        <f t="shared" si="80"/>
        <v>5.6242883802802206</v>
      </c>
      <c r="AE105" s="38">
        <f t="shared" si="81"/>
        <v>6</v>
      </c>
      <c r="AF105" s="39">
        <f t="shared" si="82"/>
        <v>4.9644116895154689</v>
      </c>
      <c r="AG105" s="45">
        <f t="shared" si="83"/>
        <v>3.2578536801904412</v>
      </c>
      <c r="AH105" s="37">
        <f t="shared" si="84"/>
        <v>1.6870573533955444</v>
      </c>
    </row>
    <row r="106" spans="1:34" x14ac:dyDescent="0.25">
      <c r="A106" s="9">
        <v>300157</v>
      </c>
      <c r="B106" s="9" t="s">
        <v>53</v>
      </c>
      <c r="C106" s="10" t="s">
        <v>79</v>
      </c>
      <c r="D106" s="9">
        <v>0.6</v>
      </c>
      <c r="E106" s="181" t="s">
        <v>202</v>
      </c>
      <c r="F106" s="46">
        <f t="shared" si="58"/>
        <v>4.2296456415616079</v>
      </c>
      <c r="G106" s="39">
        <f t="shared" si="59"/>
        <v>5.1132185753837378</v>
      </c>
      <c r="H106" s="40">
        <f t="shared" si="60"/>
        <v>6</v>
      </c>
      <c r="I106" s="39">
        <f t="shared" si="85"/>
        <v>2.6588493147667118</v>
      </c>
      <c r="J106" s="40">
        <f t="shared" si="61"/>
        <v>2.9101767270538952</v>
      </c>
      <c r="K106" s="39">
        <f t="shared" si="62"/>
        <v>3.7937496608760246</v>
      </c>
      <c r="L106" s="40">
        <f t="shared" si="63"/>
        <v>6</v>
      </c>
      <c r="M106" s="39">
        <f t="shared" si="57"/>
        <v>1.3393804002589988</v>
      </c>
      <c r="N106" s="40">
        <f t="shared" si="64"/>
        <v>2.6962939933612655</v>
      </c>
      <c r="O106" s="39">
        <f t="shared" si="65"/>
        <v>3.5798669271833954</v>
      </c>
      <c r="P106" s="41">
        <f t="shared" si="66"/>
        <v>6</v>
      </c>
      <c r="Q106" s="42">
        <f t="shared" si="67"/>
        <v>2.5161686484161754</v>
      </c>
      <c r="R106" s="40">
        <f t="shared" si="68"/>
        <v>1.1966997339084624</v>
      </c>
      <c r="S106" s="37">
        <f t="shared" si="69"/>
        <v>0.98281700021583207</v>
      </c>
      <c r="T106" s="43">
        <f t="shared" si="70"/>
        <v>4.1655047915508163</v>
      </c>
      <c r="U106" s="39">
        <f t="shared" si="71"/>
        <v>3.9516220578581871</v>
      </c>
      <c r="V106" s="41">
        <f t="shared" si="72"/>
        <v>2.9463124087094532</v>
      </c>
      <c r="W106" s="38">
        <f t="shared" si="73"/>
        <v>6</v>
      </c>
      <c r="X106" s="39">
        <f t="shared" si="74"/>
        <v>6</v>
      </c>
      <c r="Y106" s="40">
        <f t="shared" si="75"/>
        <v>6</v>
      </c>
      <c r="Z106" s="39">
        <f t="shared" si="76"/>
        <v>6</v>
      </c>
      <c r="AA106" s="40">
        <f t="shared" si="77"/>
        <v>4.3063602283260343</v>
      </c>
      <c r="AB106" s="44">
        <f t="shared" si="78"/>
        <v>6</v>
      </c>
      <c r="AC106" s="40">
        <f t="shared" si="79"/>
        <v>2.4737645137319886</v>
      </c>
      <c r="AD106" s="37">
        <f t="shared" si="80"/>
        <v>6</v>
      </c>
      <c r="AE106" s="38">
        <f t="shared" si="81"/>
        <v>6</v>
      </c>
      <c r="AF106" s="39">
        <f t="shared" si="82"/>
        <v>5.8418136377680456</v>
      </c>
      <c r="AG106" s="45">
        <f t="shared" si="83"/>
        <v>3.8508292935555151</v>
      </c>
      <c r="AH106" s="37">
        <f t="shared" si="84"/>
        <v>2.0182335789614689</v>
      </c>
    </row>
    <row r="107" spans="1:34" x14ac:dyDescent="0.25">
      <c r="A107" s="9">
        <v>300177</v>
      </c>
      <c r="B107" s="9" t="s">
        <v>229</v>
      </c>
      <c r="C107" s="10" t="s">
        <v>76</v>
      </c>
      <c r="D107" s="9">
        <v>0.38</v>
      </c>
      <c r="E107" s="197" t="s">
        <v>202</v>
      </c>
      <c r="F107" s="46">
        <f t="shared" si="58"/>
        <v>6</v>
      </c>
      <c r="G107" s="39">
        <f t="shared" si="59"/>
        <v>6</v>
      </c>
      <c r="H107" s="40">
        <f t="shared" si="60"/>
        <v>6</v>
      </c>
      <c r="I107" s="39">
        <f t="shared" si="85"/>
        <v>4.3139726022632292</v>
      </c>
      <c r="J107" s="40">
        <f t="shared" si="61"/>
        <v>4.7108053585061507</v>
      </c>
      <c r="K107" s="39">
        <f t="shared" si="62"/>
        <v>6</v>
      </c>
      <c r="L107" s="40">
        <f t="shared" si="63"/>
        <v>6</v>
      </c>
      <c r="M107" s="39">
        <f t="shared" si="57"/>
        <v>2.2306006319878922</v>
      </c>
      <c r="N107" s="40">
        <f t="shared" si="64"/>
        <v>4.4309905158335763</v>
      </c>
      <c r="O107" s="39">
        <f t="shared" si="65"/>
        <v>5.8261056745000968</v>
      </c>
      <c r="P107" s="41">
        <f t="shared" si="66"/>
        <v>6</v>
      </c>
      <c r="Q107" s="42">
        <f t="shared" si="67"/>
        <v>4.0886873396044869</v>
      </c>
      <c r="R107" s="40">
        <f t="shared" si="68"/>
        <v>2.0053153693291508</v>
      </c>
      <c r="S107" s="37">
        <f t="shared" si="69"/>
        <v>1.725500526656577</v>
      </c>
      <c r="T107" s="43">
        <f t="shared" si="70"/>
        <v>6</v>
      </c>
      <c r="U107" s="39">
        <f t="shared" si="71"/>
        <v>6</v>
      </c>
      <c r="V107" s="41">
        <f t="shared" si="72"/>
        <v>4.8257564348043989</v>
      </c>
      <c r="W107" s="38">
        <f t="shared" si="73"/>
        <v>6</v>
      </c>
      <c r="X107" s="39">
        <f t="shared" si="74"/>
        <v>6</v>
      </c>
      <c r="Y107" s="40">
        <f t="shared" si="75"/>
        <v>6</v>
      </c>
      <c r="Z107" s="39">
        <f t="shared" si="76"/>
        <v>6</v>
      </c>
      <c r="AA107" s="40">
        <f t="shared" si="77"/>
        <v>6</v>
      </c>
      <c r="AB107" s="44">
        <f t="shared" si="78"/>
        <v>6</v>
      </c>
      <c r="AC107" s="40">
        <f t="shared" si="79"/>
        <v>4.0796281795768241</v>
      </c>
      <c r="AD107" s="37">
        <f t="shared" si="80"/>
        <v>6</v>
      </c>
      <c r="AE107" s="38">
        <f t="shared" si="81"/>
        <v>6</v>
      </c>
      <c r="AF107" s="39">
        <f t="shared" si="82"/>
        <v>6</v>
      </c>
      <c r="AG107" s="45">
        <f t="shared" si="83"/>
        <v>6</v>
      </c>
      <c r="AH107" s="37">
        <f t="shared" si="84"/>
        <v>3.3603688088865291</v>
      </c>
    </row>
    <row r="108" spans="1:34" ht="17.25" customHeight="1" x14ac:dyDescent="0.25">
      <c r="A108" s="13">
        <v>300112</v>
      </c>
      <c r="B108" s="13" t="s">
        <v>123</v>
      </c>
      <c r="C108" s="10" t="s">
        <v>77</v>
      </c>
      <c r="D108" s="14">
        <v>0.75</v>
      </c>
      <c r="E108" s="181" t="s">
        <v>202</v>
      </c>
      <c r="F108" s="46">
        <f t="shared" si="58"/>
        <v>3.3437165132492863</v>
      </c>
      <c r="G108" s="39">
        <f t="shared" si="59"/>
        <v>4.0505748603069902</v>
      </c>
      <c r="H108" s="40">
        <f t="shared" si="60"/>
        <v>6</v>
      </c>
      <c r="I108" s="39">
        <f t="shared" si="85"/>
        <v>2.0870794518133691</v>
      </c>
      <c r="J108" s="40">
        <f t="shared" si="61"/>
        <v>2.2881413816431162</v>
      </c>
      <c r="K108" s="39">
        <f t="shared" si="62"/>
        <v>2.9949997287008192</v>
      </c>
      <c r="L108" s="40">
        <f t="shared" si="63"/>
        <v>6</v>
      </c>
      <c r="M108" s="39">
        <f t="shared" si="57"/>
        <v>1.0315043202071992</v>
      </c>
      <c r="N108" s="40">
        <f t="shared" si="64"/>
        <v>2.097035194689012</v>
      </c>
      <c r="O108" s="39">
        <f t="shared" si="65"/>
        <v>2.8038935417467163</v>
      </c>
      <c r="P108" s="41">
        <f t="shared" si="66"/>
        <v>6</v>
      </c>
      <c r="Q108" s="42">
        <f t="shared" si="67"/>
        <v>1.9729349187329406</v>
      </c>
      <c r="R108" s="40">
        <f t="shared" si="68"/>
        <v>0.9173597871267698</v>
      </c>
      <c r="S108" s="37">
        <f t="shared" si="69"/>
        <v>0.7262536001726656</v>
      </c>
      <c r="T108" s="43">
        <f t="shared" si="70"/>
        <v>3.2924038332406527</v>
      </c>
      <c r="U108" s="39">
        <f t="shared" si="71"/>
        <v>3.1012976462865498</v>
      </c>
      <c r="V108" s="41">
        <f t="shared" si="72"/>
        <v>2.2970499269675626</v>
      </c>
      <c r="W108" s="38">
        <f t="shared" si="73"/>
        <v>5.973229564303943</v>
      </c>
      <c r="X108" s="39">
        <f t="shared" si="74"/>
        <v>6</v>
      </c>
      <c r="Y108" s="40">
        <f t="shared" si="75"/>
        <v>4.977875658030853</v>
      </c>
      <c r="Z108" s="39">
        <f t="shared" si="76"/>
        <v>6</v>
      </c>
      <c r="AA108" s="40">
        <f t="shared" si="77"/>
        <v>3.3850881826608274</v>
      </c>
      <c r="AB108" s="44">
        <f t="shared" si="78"/>
        <v>6</v>
      </c>
      <c r="AC108" s="40">
        <f t="shared" si="79"/>
        <v>1.9190116109855901</v>
      </c>
      <c r="AD108" s="37">
        <f t="shared" si="80"/>
        <v>5.2360024882615388</v>
      </c>
      <c r="AE108" s="38">
        <f t="shared" si="81"/>
        <v>5.6088048164875284</v>
      </c>
      <c r="AF108" s="39">
        <f t="shared" si="82"/>
        <v>4.6134509102144365</v>
      </c>
      <c r="AG108" s="45">
        <f t="shared" si="83"/>
        <v>3.0206634348444115</v>
      </c>
      <c r="AH108" s="37">
        <f t="shared" si="84"/>
        <v>1.5545868631691746</v>
      </c>
    </row>
    <row r="109" spans="1:34" ht="29.25" customHeight="1" x14ac:dyDescent="0.25">
      <c r="A109" s="242">
        <v>300134</v>
      </c>
      <c r="B109" s="22" t="s">
        <v>138</v>
      </c>
      <c r="C109" s="10" t="s">
        <v>77</v>
      </c>
      <c r="D109" s="14">
        <v>0.6</v>
      </c>
      <c r="E109" s="181" t="s">
        <v>202</v>
      </c>
      <c r="F109" s="46">
        <f t="shared" si="58"/>
        <v>4.2296456415616079</v>
      </c>
      <c r="G109" s="39">
        <f t="shared" si="59"/>
        <v>5.1132185753837378</v>
      </c>
      <c r="H109" s="40">
        <f t="shared" si="60"/>
        <v>6</v>
      </c>
      <c r="I109" s="39">
        <f t="shared" si="85"/>
        <v>2.6588493147667118</v>
      </c>
      <c r="J109" s="40">
        <f t="shared" si="61"/>
        <v>2.9101767270538952</v>
      </c>
      <c r="K109" s="39">
        <f t="shared" si="62"/>
        <v>3.7937496608760246</v>
      </c>
      <c r="L109" s="40">
        <f t="shared" si="63"/>
        <v>6</v>
      </c>
      <c r="M109" s="39">
        <f t="shared" si="57"/>
        <v>1.3393804002589988</v>
      </c>
      <c r="N109" s="40">
        <f t="shared" si="64"/>
        <v>2.6962939933612655</v>
      </c>
      <c r="O109" s="39">
        <f t="shared" si="65"/>
        <v>3.5798669271833954</v>
      </c>
      <c r="P109" s="41">
        <f t="shared" si="66"/>
        <v>6</v>
      </c>
      <c r="Q109" s="42">
        <f t="shared" si="67"/>
        <v>2.5161686484161754</v>
      </c>
      <c r="R109" s="40">
        <f t="shared" si="68"/>
        <v>1.1966997339084624</v>
      </c>
      <c r="S109" s="37">
        <f t="shared" si="69"/>
        <v>0.98281700021583207</v>
      </c>
      <c r="T109" s="43">
        <f t="shared" si="70"/>
        <v>4.1655047915508163</v>
      </c>
      <c r="U109" s="39">
        <f t="shared" si="71"/>
        <v>3.9516220578581871</v>
      </c>
      <c r="V109" s="41">
        <f t="shared" si="72"/>
        <v>2.9463124087094532</v>
      </c>
      <c r="W109" s="38">
        <f t="shared" si="73"/>
        <v>6</v>
      </c>
      <c r="X109" s="39">
        <f t="shared" si="74"/>
        <v>6</v>
      </c>
      <c r="Y109" s="40">
        <f t="shared" si="75"/>
        <v>6</v>
      </c>
      <c r="Z109" s="39">
        <f t="shared" si="76"/>
        <v>6</v>
      </c>
      <c r="AA109" s="40">
        <f t="shared" si="77"/>
        <v>4.3063602283260343</v>
      </c>
      <c r="AB109" s="44">
        <f t="shared" si="78"/>
        <v>6</v>
      </c>
      <c r="AC109" s="40">
        <f t="shared" si="79"/>
        <v>2.4737645137319886</v>
      </c>
      <c r="AD109" s="37">
        <f t="shared" si="80"/>
        <v>6</v>
      </c>
      <c r="AE109" s="38">
        <f t="shared" si="81"/>
        <v>6</v>
      </c>
      <c r="AF109" s="39">
        <f t="shared" si="82"/>
        <v>5.8418136377680456</v>
      </c>
      <c r="AG109" s="45">
        <f t="shared" si="83"/>
        <v>3.8508292935555151</v>
      </c>
      <c r="AH109" s="37">
        <f t="shared" si="84"/>
        <v>2.0182335789614689</v>
      </c>
    </row>
    <row r="110" spans="1:34" x14ac:dyDescent="0.25">
      <c r="A110" s="15">
        <v>300166</v>
      </c>
      <c r="B110" s="15" t="s">
        <v>109</v>
      </c>
      <c r="C110" s="10" t="s">
        <v>79</v>
      </c>
      <c r="D110" s="16">
        <v>0.57999999999999996</v>
      </c>
      <c r="E110" s="181" t="s">
        <v>202</v>
      </c>
      <c r="F110" s="46">
        <f t="shared" si="58"/>
        <v>4.3823920429947671</v>
      </c>
      <c r="G110" s="39">
        <f t="shared" si="59"/>
        <v>5.2964330090176599</v>
      </c>
      <c r="H110" s="40">
        <f t="shared" si="60"/>
        <v>6</v>
      </c>
      <c r="I110" s="39">
        <f t="shared" si="85"/>
        <v>2.7574303256207364</v>
      </c>
      <c r="J110" s="40">
        <f t="shared" si="61"/>
        <v>3.0174242004005811</v>
      </c>
      <c r="K110" s="39">
        <f t="shared" si="62"/>
        <v>3.9314651664234743</v>
      </c>
      <c r="L110" s="40">
        <f t="shared" si="63"/>
        <v>6</v>
      </c>
      <c r="M110" s="39">
        <f t="shared" si="57"/>
        <v>1.3924624830265504</v>
      </c>
      <c r="N110" s="40">
        <f t="shared" si="64"/>
        <v>2.799614475890964</v>
      </c>
      <c r="O110" s="39">
        <f t="shared" si="65"/>
        <v>3.7136554419138568</v>
      </c>
      <c r="P110" s="41">
        <f t="shared" si="66"/>
        <v>6</v>
      </c>
      <c r="Q110" s="42">
        <f t="shared" si="67"/>
        <v>2.609829636292595</v>
      </c>
      <c r="R110" s="40">
        <f t="shared" si="68"/>
        <v>1.2448617936984092</v>
      </c>
      <c r="S110" s="37">
        <f t="shared" si="69"/>
        <v>1.0270520691887921</v>
      </c>
      <c r="T110" s="43">
        <f t="shared" si="70"/>
        <v>4.3160394395353272</v>
      </c>
      <c r="U110" s="39">
        <f t="shared" si="71"/>
        <v>4.0982297150257114</v>
      </c>
      <c r="V110" s="41">
        <f t="shared" si="72"/>
        <v>3.0582542159063313</v>
      </c>
      <c r="W110" s="38">
        <f t="shared" si="73"/>
        <v>6</v>
      </c>
      <c r="X110" s="39">
        <f t="shared" si="74"/>
        <v>6</v>
      </c>
      <c r="Y110" s="40">
        <f t="shared" si="75"/>
        <v>6</v>
      </c>
      <c r="Z110" s="39">
        <f t="shared" si="76"/>
        <v>6</v>
      </c>
      <c r="AA110" s="40">
        <f t="shared" si="77"/>
        <v>4.4652002361993466</v>
      </c>
      <c r="AB110" s="44">
        <f t="shared" si="78"/>
        <v>6</v>
      </c>
      <c r="AC110" s="40">
        <f t="shared" si="79"/>
        <v>2.5694115659296433</v>
      </c>
      <c r="AD110" s="37">
        <f t="shared" si="80"/>
        <v>6</v>
      </c>
      <c r="AE110" s="38">
        <f t="shared" si="81"/>
        <v>6</v>
      </c>
      <c r="AF110" s="39">
        <f t="shared" si="82"/>
        <v>6</v>
      </c>
      <c r="AG110" s="45">
        <f t="shared" si="83"/>
        <v>3.9939613381608767</v>
      </c>
      <c r="AH110" s="37">
        <f t="shared" si="84"/>
        <v>2.0981726678911743</v>
      </c>
    </row>
    <row r="111" spans="1:34" x14ac:dyDescent="0.25">
      <c r="A111" s="15">
        <v>300145</v>
      </c>
      <c r="B111" s="15" t="s">
        <v>292</v>
      </c>
      <c r="C111" s="10" t="s">
        <v>79</v>
      </c>
      <c r="D111" s="16">
        <v>0.82</v>
      </c>
      <c r="E111" s="238" t="s">
        <v>202</v>
      </c>
      <c r="F111" s="46">
        <f t="shared" si="58"/>
        <v>3.0412041279719082</v>
      </c>
      <c r="G111" s="39">
        <f t="shared" si="59"/>
        <v>3.6877209088173695</v>
      </c>
      <c r="H111" s="40">
        <f t="shared" si="60"/>
        <v>6</v>
      </c>
      <c r="I111" s="39">
        <f t="shared" si="85"/>
        <v>1.8918409620244232</v>
      </c>
      <c r="J111" s="40">
        <f t="shared" si="61"/>
        <v>2.0757390685760209</v>
      </c>
      <c r="K111" s="39">
        <f t="shared" si="62"/>
        <v>2.7222558494214817</v>
      </c>
      <c r="L111" s="40">
        <f t="shared" si="63"/>
        <v>6</v>
      </c>
      <c r="M111" s="39">
        <f t="shared" si="57"/>
        <v>0.92637590262853564</v>
      </c>
      <c r="N111" s="40">
        <f t="shared" si="64"/>
        <v>1.8924102390448285</v>
      </c>
      <c r="O111" s="39">
        <f t="shared" si="65"/>
        <v>2.5389270198902891</v>
      </c>
      <c r="P111" s="41">
        <f t="shared" si="66"/>
        <v>6</v>
      </c>
      <c r="Q111" s="239">
        <f t="shared" si="67"/>
        <v>1.7874404744508601</v>
      </c>
      <c r="R111" s="40">
        <f t="shared" si="68"/>
        <v>0.82197541505497251</v>
      </c>
      <c r="S111" s="37">
        <f t="shared" si="69"/>
        <v>0.63864658552377973</v>
      </c>
      <c r="T111" s="43">
        <f t="shared" si="70"/>
        <v>2.9942717986957192</v>
      </c>
      <c r="U111" s="39">
        <f t="shared" si="71"/>
        <v>2.8109429691645271</v>
      </c>
      <c r="V111" s="41">
        <f t="shared" si="72"/>
        <v>2.0753505429581365</v>
      </c>
      <c r="W111" s="38">
        <f t="shared" si="73"/>
        <v>5.4462465527170218</v>
      </c>
      <c r="X111" s="39">
        <f t="shared" si="74"/>
        <v>6</v>
      </c>
      <c r="Y111" s="40">
        <f t="shared" si="75"/>
        <v>4.5273252969794386</v>
      </c>
      <c r="Z111" s="39">
        <f t="shared" si="76"/>
        <v>6</v>
      </c>
      <c r="AA111" s="40">
        <f t="shared" si="77"/>
        <v>3.0705074841410012</v>
      </c>
      <c r="AB111" s="44">
        <f t="shared" si="78"/>
        <v>6</v>
      </c>
      <c r="AC111" s="40">
        <f t="shared" si="79"/>
        <v>1.7295837905356011</v>
      </c>
      <c r="AD111" s="37">
        <f t="shared" si="80"/>
        <v>4.7719534953611635</v>
      </c>
      <c r="AE111" s="38">
        <f t="shared" si="81"/>
        <v>5.112931234592252</v>
      </c>
      <c r="AF111" s="39">
        <f t="shared" si="82"/>
        <v>4.1940099788546679</v>
      </c>
      <c r="AG111" s="45">
        <f t="shared" si="83"/>
        <v>2.7371921660162304</v>
      </c>
      <c r="AH111" s="37">
        <f t="shared" si="84"/>
        <v>1.3962684724108305</v>
      </c>
    </row>
    <row r="112" spans="1:34" x14ac:dyDescent="0.25">
      <c r="A112" s="15">
        <v>300146</v>
      </c>
      <c r="B112" s="15" t="s">
        <v>316</v>
      </c>
      <c r="C112" s="10" t="s">
        <v>79</v>
      </c>
      <c r="D112" s="16">
        <v>0.65</v>
      </c>
      <c r="E112" s="261" t="s">
        <v>202</v>
      </c>
      <c r="F112" s="46">
        <f t="shared" si="58"/>
        <v>3.8889036691337919</v>
      </c>
      <c r="G112" s="39">
        <f t="shared" si="59"/>
        <v>4.7045094542003731</v>
      </c>
      <c r="H112" s="40">
        <f t="shared" si="60"/>
        <v>6</v>
      </c>
      <c r="I112" s="39">
        <f t="shared" si="85"/>
        <v>2.4389378290154262</v>
      </c>
      <c r="J112" s="40">
        <f t="shared" si="61"/>
        <v>2.6709323634343645</v>
      </c>
      <c r="K112" s="39">
        <f t="shared" si="62"/>
        <v>3.4865381485009457</v>
      </c>
      <c r="L112" s="40">
        <f t="shared" si="63"/>
        <v>6</v>
      </c>
      <c r="M112" s="39">
        <f t="shared" si="57"/>
        <v>1.2209665233159988</v>
      </c>
      <c r="N112" s="40">
        <f t="shared" si="64"/>
        <v>2.4658098400257833</v>
      </c>
      <c r="O112" s="39">
        <f t="shared" si="65"/>
        <v>3.2814156250923645</v>
      </c>
      <c r="P112" s="41">
        <f t="shared" si="66"/>
        <v>6</v>
      </c>
      <c r="Q112" s="263">
        <f t="shared" si="67"/>
        <v>2.307232598538008</v>
      </c>
      <c r="R112" s="40">
        <f t="shared" si="68"/>
        <v>1.0892612928385805</v>
      </c>
      <c r="S112" s="37">
        <f t="shared" si="69"/>
        <v>0.88413876942999892</v>
      </c>
      <c r="T112" s="43">
        <f t="shared" si="70"/>
        <v>3.8296967306622918</v>
      </c>
      <c r="U112" s="39">
        <f t="shared" si="71"/>
        <v>3.6245742072537106</v>
      </c>
      <c r="V112" s="41">
        <f t="shared" si="72"/>
        <v>2.6965960695779563</v>
      </c>
      <c r="W112" s="38">
        <f t="shared" si="73"/>
        <v>6</v>
      </c>
      <c r="X112" s="39">
        <f t="shared" si="74"/>
        <v>6</v>
      </c>
      <c r="Y112" s="40">
        <f t="shared" si="75"/>
        <v>5.7898565284971379</v>
      </c>
      <c r="Z112" s="39">
        <f t="shared" si="76"/>
        <v>6</v>
      </c>
      <c r="AA112" s="40">
        <f t="shared" si="77"/>
        <v>3.9520248261471087</v>
      </c>
      <c r="AB112" s="44">
        <f t="shared" si="78"/>
        <v>6</v>
      </c>
      <c r="AC112" s="40">
        <f t="shared" si="79"/>
        <v>2.2603980126756817</v>
      </c>
      <c r="AD112" s="37">
        <f t="shared" si="80"/>
        <v>6</v>
      </c>
      <c r="AE112" s="38">
        <f t="shared" si="81"/>
        <v>6</v>
      </c>
      <c r="AF112" s="39">
        <f t="shared" si="82"/>
        <v>5.369366434862811</v>
      </c>
      <c r="AG112" s="45">
        <f t="shared" si="83"/>
        <v>3.5315347325127826</v>
      </c>
      <c r="AH112" s="37">
        <f t="shared" si="84"/>
        <v>1.8399079190413554</v>
      </c>
    </row>
    <row r="113" spans="1:34" x14ac:dyDescent="0.25">
      <c r="A113" s="15">
        <v>300187</v>
      </c>
      <c r="B113" s="15" t="s">
        <v>315</v>
      </c>
      <c r="C113" s="10" t="s">
        <v>79</v>
      </c>
      <c r="D113" s="16">
        <v>0.5</v>
      </c>
      <c r="E113" s="261" t="s">
        <v>202</v>
      </c>
      <c r="F113" s="46">
        <f t="shared" si="58"/>
        <v>5.1155747698739296</v>
      </c>
      <c r="G113" s="39">
        <f t="shared" si="59"/>
        <v>6</v>
      </c>
      <c r="H113" s="40">
        <f t="shared" si="60"/>
        <v>6</v>
      </c>
      <c r="I113" s="39">
        <f t="shared" si="85"/>
        <v>3.2306191777200541</v>
      </c>
      <c r="J113" s="40">
        <f t="shared" si="61"/>
        <v>3.5322120724646742</v>
      </c>
      <c r="K113" s="39">
        <f t="shared" si="62"/>
        <v>4.5924995930512296</v>
      </c>
      <c r="L113" s="40">
        <f t="shared" si="63"/>
        <v>6</v>
      </c>
      <c r="M113" s="39">
        <f t="shared" si="57"/>
        <v>1.6472564803107985</v>
      </c>
      <c r="N113" s="40">
        <f t="shared" si="64"/>
        <v>3.2955527920335181</v>
      </c>
      <c r="O113" s="39">
        <f t="shared" si="65"/>
        <v>4.3558403126200735</v>
      </c>
      <c r="P113" s="41">
        <f t="shared" si="66"/>
        <v>6</v>
      </c>
      <c r="Q113" s="263">
        <f t="shared" si="67"/>
        <v>3.05940237809941</v>
      </c>
      <c r="R113" s="40">
        <f t="shared" si="68"/>
        <v>1.4760396806901548</v>
      </c>
      <c r="S113" s="37">
        <f t="shared" si="69"/>
        <v>1.2393804002589985</v>
      </c>
      <c r="T113" s="43">
        <f t="shared" si="70"/>
        <v>5.03860574986098</v>
      </c>
      <c r="U113" s="39">
        <f t="shared" si="71"/>
        <v>4.8019464694298239</v>
      </c>
      <c r="V113" s="41">
        <f t="shared" si="72"/>
        <v>3.5955748904513438</v>
      </c>
      <c r="W113" s="38">
        <f t="shared" si="73"/>
        <v>6</v>
      </c>
      <c r="X113" s="39">
        <f t="shared" si="74"/>
        <v>6</v>
      </c>
      <c r="Y113" s="40">
        <f t="shared" si="75"/>
        <v>6</v>
      </c>
      <c r="Z113" s="39">
        <f t="shared" si="76"/>
        <v>6</v>
      </c>
      <c r="AA113" s="40">
        <f t="shared" si="77"/>
        <v>5.2276322739912411</v>
      </c>
      <c r="AB113" s="44">
        <f t="shared" si="78"/>
        <v>6</v>
      </c>
      <c r="AC113" s="40">
        <f t="shared" si="79"/>
        <v>3.0285174164783859</v>
      </c>
      <c r="AD113" s="37">
        <f t="shared" si="80"/>
        <v>6</v>
      </c>
      <c r="AE113" s="38">
        <f t="shared" si="81"/>
        <v>6</v>
      </c>
      <c r="AF113" s="39">
        <f t="shared" si="82"/>
        <v>6</v>
      </c>
      <c r="AG113" s="45">
        <f t="shared" si="83"/>
        <v>4.6809951522666173</v>
      </c>
      <c r="AH113" s="37">
        <f t="shared" si="84"/>
        <v>2.4818802947537622</v>
      </c>
    </row>
    <row r="114" spans="1:34" x14ac:dyDescent="0.25">
      <c r="A114" s="15">
        <v>300143</v>
      </c>
      <c r="B114" s="15" t="s">
        <v>293</v>
      </c>
      <c r="C114" s="10" t="s">
        <v>79</v>
      </c>
      <c r="D114" s="16">
        <v>0.72</v>
      </c>
      <c r="E114" s="238" t="s">
        <v>202</v>
      </c>
      <c r="F114" s="46">
        <f t="shared" si="58"/>
        <v>3.4913713679680067</v>
      </c>
      <c r="G114" s="39">
        <f t="shared" si="59"/>
        <v>4.2276821461531151</v>
      </c>
      <c r="H114" s="40">
        <f t="shared" si="60"/>
        <v>6</v>
      </c>
      <c r="I114" s="39">
        <f t="shared" si="85"/>
        <v>2.1823744289722598</v>
      </c>
      <c r="J114" s="40">
        <f t="shared" si="61"/>
        <v>2.3918139392115791</v>
      </c>
      <c r="K114" s="39">
        <f t="shared" si="62"/>
        <v>3.1281247173966871</v>
      </c>
      <c r="L114" s="40">
        <f t="shared" si="63"/>
        <v>6</v>
      </c>
      <c r="M114" s="39">
        <f t="shared" si="57"/>
        <v>1.0828170002158322</v>
      </c>
      <c r="N114" s="40">
        <f t="shared" si="64"/>
        <v>2.1969116611343877</v>
      </c>
      <c r="O114" s="39">
        <f t="shared" si="65"/>
        <v>2.9332224393194957</v>
      </c>
      <c r="P114" s="41">
        <f t="shared" si="66"/>
        <v>6</v>
      </c>
      <c r="Q114" s="239">
        <f t="shared" si="67"/>
        <v>2.0634738736801457</v>
      </c>
      <c r="R114" s="40">
        <f t="shared" si="68"/>
        <v>0.96391644492371853</v>
      </c>
      <c r="S114" s="37">
        <f t="shared" si="69"/>
        <v>0.7690141668465269</v>
      </c>
      <c r="T114" s="43">
        <f t="shared" si="70"/>
        <v>3.4379206596256804</v>
      </c>
      <c r="U114" s="39">
        <f t="shared" si="71"/>
        <v>3.243018381548489</v>
      </c>
      <c r="V114" s="41">
        <f t="shared" si="72"/>
        <v>2.405260340591211</v>
      </c>
      <c r="W114" s="38">
        <f t="shared" si="73"/>
        <v>6</v>
      </c>
      <c r="X114" s="39">
        <f t="shared" si="74"/>
        <v>6</v>
      </c>
      <c r="Y114" s="40">
        <f t="shared" si="75"/>
        <v>5.197787143782139</v>
      </c>
      <c r="Z114" s="39">
        <f t="shared" si="76"/>
        <v>6</v>
      </c>
      <c r="AA114" s="40">
        <f t="shared" si="77"/>
        <v>3.5386335236050286</v>
      </c>
      <c r="AB114" s="44">
        <f t="shared" si="78"/>
        <v>6</v>
      </c>
      <c r="AC114" s="40">
        <f t="shared" si="79"/>
        <v>2.0114704281099907</v>
      </c>
      <c r="AD114" s="37">
        <f t="shared" si="80"/>
        <v>5.4625025919391028</v>
      </c>
      <c r="AE114" s="38">
        <f t="shared" si="81"/>
        <v>5.8508383505078418</v>
      </c>
      <c r="AF114" s="39">
        <f t="shared" si="82"/>
        <v>4.818178031473372</v>
      </c>
      <c r="AG114" s="45">
        <f t="shared" si="83"/>
        <v>3.159024411296262</v>
      </c>
      <c r="AH114" s="37">
        <f t="shared" si="84"/>
        <v>1.6318613158012234</v>
      </c>
    </row>
    <row r="115" spans="1:34" x14ac:dyDescent="0.25">
      <c r="A115" s="15">
        <v>300812</v>
      </c>
      <c r="B115" s="15" t="s">
        <v>255</v>
      </c>
      <c r="C115" s="10" t="s">
        <v>74</v>
      </c>
      <c r="D115" s="16">
        <v>0.33</v>
      </c>
      <c r="E115" s="205" t="s">
        <v>238</v>
      </c>
      <c r="F115" s="46">
        <f t="shared" si="58"/>
        <v>6</v>
      </c>
      <c r="G115" s="39">
        <f t="shared" si="59"/>
        <v>6</v>
      </c>
      <c r="H115" s="40">
        <f t="shared" si="60"/>
        <v>6</v>
      </c>
      <c r="I115" s="39">
        <f t="shared" si="85"/>
        <v>4.9979078450303849</v>
      </c>
      <c r="J115" s="40">
        <f t="shared" si="61"/>
        <v>5.4548667764616274</v>
      </c>
      <c r="K115" s="39">
        <f t="shared" si="62"/>
        <v>6</v>
      </c>
      <c r="L115" s="40">
        <f t="shared" si="63"/>
        <v>6</v>
      </c>
      <c r="M115" s="39">
        <f t="shared" si="57"/>
        <v>2.5988734550163612</v>
      </c>
      <c r="N115" s="40">
        <f t="shared" si="64"/>
        <v>5.1478072606568448</v>
      </c>
      <c r="O115" s="39">
        <f t="shared" si="65"/>
        <v>6</v>
      </c>
      <c r="P115" s="41">
        <f t="shared" si="66"/>
        <v>6</v>
      </c>
      <c r="Q115" s="42">
        <f t="shared" si="67"/>
        <v>4.7384884516657726</v>
      </c>
      <c r="R115" s="40">
        <f t="shared" si="68"/>
        <v>2.339454061651749</v>
      </c>
      <c r="S115" s="37">
        <f t="shared" si="69"/>
        <v>2.0323945458469677</v>
      </c>
      <c r="T115" s="43">
        <f t="shared" si="70"/>
        <v>6</v>
      </c>
      <c r="U115" s="39">
        <f t="shared" si="71"/>
        <v>6</v>
      </c>
      <c r="V115" s="41">
        <f t="shared" si="72"/>
        <v>5.6023861976535505</v>
      </c>
      <c r="W115" s="38">
        <f t="shared" si="73"/>
        <v>6</v>
      </c>
      <c r="X115" s="39">
        <f t="shared" si="74"/>
        <v>6</v>
      </c>
      <c r="Y115" s="40">
        <f t="shared" si="75"/>
        <v>6</v>
      </c>
      <c r="Z115" s="39">
        <f t="shared" si="76"/>
        <v>6</v>
      </c>
      <c r="AA115" s="40">
        <f t="shared" si="77"/>
        <v>6</v>
      </c>
      <c r="AB115" s="44">
        <f t="shared" si="78"/>
        <v>6</v>
      </c>
      <c r="AC115" s="40">
        <f t="shared" si="79"/>
        <v>4.7432082067854324</v>
      </c>
      <c r="AD115" s="37">
        <f t="shared" si="80"/>
        <v>6</v>
      </c>
      <c r="AE115" s="38">
        <f t="shared" si="81"/>
        <v>6</v>
      </c>
      <c r="AF115" s="39">
        <f t="shared" si="82"/>
        <v>6</v>
      </c>
      <c r="AG115" s="45">
        <f t="shared" si="83"/>
        <v>6</v>
      </c>
      <c r="AH115" s="37">
        <f t="shared" si="84"/>
        <v>3.9149701435663058</v>
      </c>
    </row>
    <row r="116" spans="1:34" x14ac:dyDescent="0.25">
      <c r="A116" s="9">
        <v>300348</v>
      </c>
      <c r="B116" s="9" t="s">
        <v>54</v>
      </c>
      <c r="C116" s="17" t="s">
        <v>75</v>
      </c>
      <c r="D116" s="9">
        <v>0.34</v>
      </c>
      <c r="E116" s="181" t="s">
        <v>203</v>
      </c>
      <c r="F116" s="46">
        <f t="shared" si="58"/>
        <v>6</v>
      </c>
      <c r="G116" s="39">
        <f t="shared" si="59"/>
        <v>6</v>
      </c>
      <c r="H116" s="40">
        <f t="shared" si="60"/>
        <v>6</v>
      </c>
      <c r="I116" s="39">
        <f t="shared" si="85"/>
        <v>4.8450282025294911</v>
      </c>
      <c r="J116" s="40">
        <f t="shared" si="61"/>
        <v>5.2885471653892262</v>
      </c>
      <c r="K116" s="39">
        <f t="shared" si="62"/>
        <v>6</v>
      </c>
      <c r="L116" s="40">
        <f t="shared" si="63"/>
        <v>6</v>
      </c>
      <c r="M116" s="39">
        <f t="shared" si="57"/>
        <v>2.5165536475158796</v>
      </c>
      <c r="N116" s="40">
        <f t="shared" si="64"/>
        <v>4.9875776353434089</v>
      </c>
      <c r="O116" s="39">
        <f t="shared" si="65"/>
        <v>6</v>
      </c>
      <c r="P116" s="41">
        <f t="shared" si="66"/>
        <v>6</v>
      </c>
      <c r="Q116" s="42">
        <f t="shared" si="67"/>
        <v>4.593238791322662</v>
      </c>
      <c r="R116" s="40">
        <f t="shared" si="68"/>
        <v>2.2647642363090505</v>
      </c>
      <c r="S116" s="37">
        <f t="shared" si="69"/>
        <v>1.963794706263233</v>
      </c>
      <c r="T116" s="43">
        <f t="shared" si="70"/>
        <v>6</v>
      </c>
      <c r="U116" s="39">
        <f t="shared" si="71"/>
        <v>6</v>
      </c>
      <c r="V116" s="41">
        <f t="shared" si="72"/>
        <v>5.4287866036049168</v>
      </c>
      <c r="W116" s="38">
        <f t="shared" si="73"/>
        <v>6</v>
      </c>
      <c r="X116" s="39">
        <f t="shared" si="74"/>
        <v>6</v>
      </c>
      <c r="Y116" s="40">
        <f t="shared" si="75"/>
        <v>6</v>
      </c>
      <c r="Z116" s="39">
        <f t="shared" si="76"/>
        <v>6</v>
      </c>
      <c r="AA116" s="40">
        <f t="shared" si="77"/>
        <v>6</v>
      </c>
      <c r="AB116" s="44">
        <f t="shared" si="78"/>
        <v>6</v>
      </c>
      <c r="AC116" s="40">
        <f t="shared" si="79"/>
        <v>4.5948785536446852</v>
      </c>
      <c r="AD116" s="37">
        <f t="shared" si="80"/>
        <v>6</v>
      </c>
      <c r="AE116" s="38">
        <f t="shared" si="81"/>
        <v>6</v>
      </c>
      <c r="AF116" s="39">
        <f t="shared" si="82"/>
        <v>6</v>
      </c>
      <c r="AG116" s="45">
        <f t="shared" si="83"/>
        <v>6</v>
      </c>
      <c r="AH116" s="37">
        <f t="shared" si="84"/>
        <v>3.7910004334614147</v>
      </c>
    </row>
    <row r="117" spans="1:34" x14ac:dyDescent="0.25">
      <c r="A117" s="9">
        <v>300721</v>
      </c>
      <c r="B117" s="9" t="s">
        <v>112</v>
      </c>
      <c r="C117" s="17" t="s">
        <v>78</v>
      </c>
      <c r="D117" s="9">
        <v>0.39</v>
      </c>
      <c r="E117" s="205" t="s">
        <v>238</v>
      </c>
      <c r="F117" s="46">
        <f t="shared" si="58"/>
        <v>6</v>
      </c>
      <c r="G117" s="39">
        <f t="shared" si="59"/>
        <v>6</v>
      </c>
      <c r="H117" s="40">
        <f t="shared" si="60"/>
        <v>6</v>
      </c>
      <c r="I117" s="39">
        <f t="shared" si="85"/>
        <v>4.1982297150257111</v>
      </c>
      <c r="J117" s="40">
        <f t="shared" si="61"/>
        <v>4.584887272390608</v>
      </c>
      <c r="K117" s="39">
        <f t="shared" si="62"/>
        <v>5.9442302475015758</v>
      </c>
      <c r="L117" s="40">
        <f t="shared" si="63"/>
        <v>6</v>
      </c>
      <c r="M117" s="39">
        <f t="shared" si="57"/>
        <v>2.1682775388599977</v>
      </c>
      <c r="N117" s="40">
        <f t="shared" si="64"/>
        <v>4.3096830667096384</v>
      </c>
      <c r="O117" s="39">
        <f t="shared" si="65"/>
        <v>5.6690260418206071</v>
      </c>
      <c r="P117" s="41">
        <f t="shared" si="66"/>
        <v>6</v>
      </c>
      <c r="Q117" s="42">
        <f t="shared" si="67"/>
        <v>3.9787209975633457</v>
      </c>
      <c r="R117" s="40">
        <f t="shared" si="68"/>
        <v>1.948768821397634</v>
      </c>
      <c r="S117" s="37">
        <f t="shared" si="69"/>
        <v>1.6735646157166648</v>
      </c>
      <c r="T117" s="43">
        <f t="shared" si="70"/>
        <v>6</v>
      </c>
      <c r="U117" s="39">
        <f t="shared" si="71"/>
        <v>6</v>
      </c>
      <c r="V117" s="41">
        <f t="shared" si="72"/>
        <v>4.6943267826299273</v>
      </c>
      <c r="W117" s="38">
        <f t="shared" si="73"/>
        <v>6</v>
      </c>
      <c r="X117" s="39">
        <f t="shared" si="74"/>
        <v>6</v>
      </c>
      <c r="Y117" s="40">
        <f t="shared" si="75"/>
        <v>6</v>
      </c>
      <c r="Z117" s="39">
        <f t="shared" si="76"/>
        <v>6</v>
      </c>
      <c r="AA117" s="40">
        <f t="shared" si="77"/>
        <v>6</v>
      </c>
      <c r="AB117" s="44">
        <f t="shared" si="78"/>
        <v>6</v>
      </c>
      <c r="AC117" s="40">
        <f t="shared" si="79"/>
        <v>3.967330021126136</v>
      </c>
      <c r="AD117" s="37">
        <f t="shared" si="80"/>
        <v>6</v>
      </c>
      <c r="AE117" s="38">
        <f t="shared" si="81"/>
        <v>6</v>
      </c>
      <c r="AF117" s="39">
        <f t="shared" si="82"/>
        <v>6</v>
      </c>
      <c r="AG117" s="45">
        <f t="shared" si="83"/>
        <v>6</v>
      </c>
      <c r="AH117" s="37">
        <f t="shared" si="84"/>
        <v>3.2665131984022588</v>
      </c>
    </row>
    <row r="118" spans="1:34" x14ac:dyDescent="0.25">
      <c r="A118" s="9">
        <v>300219</v>
      </c>
      <c r="B118" s="9" t="s">
        <v>55</v>
      </c>
      <c r="C118" s="10" t="s">
        <v>77</v>
      </c>
      <c r="D118" s="9">
        <v>0.47</v>
      </c>
      <c r="E118" s="181" t="s">
        <v>202</v>
      </c>
      <c r="F118" s="46">
        <f t="shared" si="58"/>
        <v>5.4548667764616274</v>
      </c>
      <c r="G118" s="39">
        <f t="shared" si="59"/>
        <v>6</v>
      </c>
      <c r="H118" s="40">
        <f t="shared" si="60"/>
        <v>6</v>
      </c>
      <c r="I118" s="39">
        <f t="shared" si="85"/>
        <v>3.4495948699149515</v>
      </c>
      <c r="J118" s="40">
        <f t="shared" si="61"/>
        <v>3.7704383749624197</v>
      </c>
      <c r="K118" s="39">
        <f t="shared" si="62"/>
        <v>4.8984038223949256</v>
      </c>
      <c r="L118" s="40">
        <f t="shared" si="63"/>
        <v>6</v>
      </c>
      <c r="M118" s="39">
        <f t="shared" si="57"/>
        <v>1.7651664684157431</v>
      </c>
      <c r="N118" s="40">
        <f t="shared" si="64"/>
        <v>3.5250561617377856</v>
      </c>
      <c r="O118" s="39">
        <f t="shared" si="65"/>
        <v>4.6530216091702918</v>
      </c>
      <c r="P118" s="41">
        <f t="shared" si="66"/>
        <v>6</v>
      </c>
      <c r="Q118" s="42">
        <f t="shared" si="67"/>
        <v>3.2674493384036278</v>
      </c>
      <c r="R118" s="40">
        <f t="shared" si="68"/>
        <v>1.5830209369044201</v>
      </c>
      <c r="S118" s="37">
        <f t="shared" si="69"/>
        <v>1.337638723679786</v>
      </c>
      <c r="T118" s="43">
        <f t="shared" si="70"/>
        <v>5.3729848402776383</v>
      </c>
      <c r="U118" s="39">
        <f t="shared" si="71"/>
        <v>5.1276026270530046</v>
      </c>
      <c r="V118" s="41">
        <f t="shared" si="72"/>
        <v>3.8442286068631324</v>
      </c>
      <c r="W118" s="38">
        <f t="shared" si="73"/>
        <v>6</v>
      </c>
      <c r="X118" s="39">
        <f t="shared" si="74"/>
        <v>6</v>
      </c>
      <c r="Y118" s="40">
        <f t="shared" si="75"/>
        <v>6</v>
      </c>
      <c r="Z118" s="39">
        <f t="shared" si="76"/>
        <v>6</v>
      </c>
      <c r="AA118" s="40">
        <f t="shared" si="77"/>
        <v>5.5804598659481295</v>
      </c>
      <c r="AB118" s="44">
        <f t="shared" si="78"/>
        <v>6</v>
      </c>
      <c r="AC118" s="40">
        <f t="shared" si="79"/>
        <v>3.2409759749770064</v>
      </c>
      <c r="AD118" s="37">
        <f t="shared" si="80"/>
        <v>6</v>
      </c>
      <c r="AE118" s="38">
        <f t="shared" si="81"/>
        <v>6</v>
      </c>
      <c r="AF118" s="39">
        <f t="shared" si="82"/>
        <v>6</v>
      </c>
      <c r="AG118" s="45">
        <f t="shared" si="83"/>
        <v>4.9989310130495932</v>
      </c>
      <c r="AH118" s="37">
        <f t="shared" si="84"/>
        <v>2.6594471220784706</v>
      </c>
    </row>
    <row r="119" spans="1:34" x14ac:dyDescent="0.25">
      <c r="A119" s="9">
        <v>300333</v>
      </c>
      <c r="B119" s="9" t="s">
        <v>56</v>
      </c>
      <c r="C119" s="10" t="s">
        <v>75</v>
      </c>
      <c r="D119" s="9">
        <v>0.38</v>
      </c>
      <c r="E119" s="181" t="s">
        <v>203</v>
      </c>
      <c r="F119" s="46">
        <f t="shared" si="58"/>
        <v>6</v>
      </c>
      <c r="G119" s="39">
        <f t="shared" si="59"/>
        <v>6</v>
      </c>
      <c r="H119" s="40">
        <f t="shared" si="60"/>
        <v>6</v>
      </c>
      <c r="I119" s="39">
        <f t="shared" si="85"/>
        <v>4.3139726022632292</v>
      </c>
      <c r="J119" s="40">
        <f t="shared" si="61"/>
        <v>4.7108053585061507</v>
      </c>
      <c r="K119" s="39">
        <f t="shared" si="62"/>
        <v>6</v>
      </c>
      <c r="L119" s="40">
        <f t="shared" si="63"/>
        <v>6</v>
      </c>
      <c r="M119" s="39">
        <f t="shared" si="57"/>
        <v>2.2306006319878922</v>
      </c>
      <c r="N119" s="40">
        <f t="shared" si="64"/>
        <v>4.4309905158335763</v>
      </c>
      <c r="O119" s="39">
        <f t="shared" si="65"/>
        <v>5.8261056745000968</v>
      </c>
      <c r="P119" s="41">
        <f t="shared" si="66"/>
        <v>6</v>
      </c>
      <c r="Q119" s="42">
        <f t="shared" si="67"/>
        <v>4.0886873396044869</v>
      </c>
      <c r="R119" s="40">
        <f t="shared" si="68"/>
        <v>2.0053153693291508</v>
      </c>
      <c r="S119" s="37">
        <f t="shared" si="69"/>
        <v>1.725500526656577</v>
      </c>
      <c r="T119" s="43">
        <f t="shared" si="70"/>
        <v>6</v>
      </c>
      <c r="U119" s="39">
        <f t="shared" si="71"/>
        <v>6</v>
      </c>
      <c r="V119" s="41">
        <f t="shared" si="72"/>
        <v>4.8257564348043989</v>
      </c>
      <c r="W119" s="38">
        <f t="shared" si="73"/>
        <v>6</v>
      </c>
      <c r="X119" s="39">
        <f t="shared" si="74"/>
        <v>6</v>
      </c>
      <c r="Y119" s="40">
        <f t="shared" si="75"/>
        <v>6</v>
      </c>
      <c r="Z119" s="39">
        <f t="shared" si="76"/>
        <v>6</v>
      </c>
      <c r="AA119" s="40">
        <f t="shared" si="77"/>
        <v>6</v>
      </c>
      <c r="AB119" s="44">
        <f t="shared" si="78"/>
        <v>6</v>
      </c>
      <c r="AC119" s="40">
        <f t="shared" si="79"/>
        <v>4.0796281795768241</v>
      </c>
      <c r="AD119" s="37">
        <f t="shared" si="80"/>
        <v>6</v>
      </c>
      <c r="AE119" s="38">
        <f t="shared" si="81"/>
        <v>6</v>
      </c>
      <c r="AF119" s="39">
        <f t="shared" si="82"/>
        <v>6</v>
      </c>
      <c r="AG119" s="45">
        <f t="shared" si="83"/>
        <v>6</v>
      </c>
      <c r="AH119" s="37">
        <f t="shared" si="84"/>
        <v>3.3603688088865291</v>
      </c>
    </row>
    <row r="120" spans="1:34" x14ac:dyDescent="0.25">
      <c r="A120" s="9">
        <v>300313</v>
      </c>
      <c r="B120" s="9" t="s">
        <v>57</v>
      </c>
      <c r="C120" s="10" t="s">
        <v>75</v>
      </c>
      <c r="D120" s="9">
        <v>0.39</v>
      </c>
      <c r="E120" s="205" t="s">
        <v>238</v>
      </c>
      <c r="F120" s="46">
        <f t="shared" si="58"/>
        <v>6</v>
      </c>
      <c r="G120" s="39">
        <f t="shared" si="59"/>
        <v>6</v>
      </c>
      <c r="H120" s="40">
        <f t="shared" si="60"/>
        <v>6</v>
      </c>
      <c r="I120" s="39">
        <f t="shared" si="85"/>
        <v>4.1982297150257111</v>
      </c>
      <c r="J120" s="40">
        <f t="shared" si="61"/>
        <v>4.584887272390608</v>
      </c>
      <c r="K120" s="39">
        <f t="shared" si="62"/>
        <v>5.9442302475015758</v>
      </c>
      <c r="L120" s="40">
        <f t="shared" si="63"/>
        <v>6</v>
      </c>
      <c r="M120" s="39">
        <f t="shared" si="57"/>
        <v>2.1682775388599977</v>
      </c>
      <c r="N120" s="40">
        <f t="shared" si="64"/>
        <v>4.3096830667096384</v>
      </c>
      <c r="O120" s="39">
        <f t="shared" si="65"/>
        <v>5.6690260418206071</v>
      </c>
      <c r="P120" s="41">
        <f t="shared" si="66"/>
        <v>6</v>
      </c>
      <c r="Q120" s="42">
        <f t="shared" si="67"/>
        <v>3.9787209975633457</v>
      </c>
      <c r="R120" s="40">
        <f t="shared" si="68"/>
        <v>1.948768821397634</v>
      </c>
      <c r="S120" s="37">
        <f t="shared" si="69"/>
        <v>1.6735646157166648</v>
      </c>
      <c r="T120" s="43">
        <f t="shared" si="70"/>
        <v>6</v>
      </c>
      <c r="U120" s="39">
        <f t="shared" si="71"/>
        <v>6</v>
      </c>
      <c r="V120" s="41">
        <f t="shared" si="72"/>
        <v>4.6943267826299273</v>
      </c>
      <c r="W120" s="38">
        <f t="shared" si="73"/>
        <v>6</v>
      </c>
      <c r="X120" s="39">
        <f t="shared" si="74"/>
        <v>6</v>
      </c>
      <c r="Y120" s="40">
        <f t="shared" si="75"/>
        <v>6</v>
      </c>
      <c r="Z120" s="39">
        <f t="shared" si="76"/>
        <v>6</v>
      </c>
      <c r="AA120" s="40">
        <f t="shared" si="77"/>
        <v>6</v>
      </c>
      <c r="AB120" s="44">
        <f t="shared" si="78"/>
        <v>6</v>
      </c>
      <c r="AC120" s="40">
        <f t="shared" si="79"/>
        <v>3.967330021126136</v>
      </c>
      <c r="AD120" s="37">
        <f t="shared" si="80"/>
        <v>6</v>
      </c>
      <c r="AE120" s="38">
        <f t="shared" si="81"/>
        <v>6</v>
      </c>
      <c r="AF120" s="39">
        <f t="shared" si="82"/>
        <v>6</v>
      </c>
      <c r="AG120" s="45">
        <f t="shared" si="83"/>
        <v>6</v>
      </c>
      <c r="AH120" s="37">
        <f t="shared" si="84"/>
        <v>3.2665131984022588</v>
      </c>
    </row>
    <row r="121" spans="1:34" x14ac:dyDescent="0.25">
      <c r="A121" s="9">
        <v>300730</v>
      </c>
      <c r="B121" s="9" t="s">
        <v>260</v>
      </c>
      <c r="C121" s="10" t="s">
        <v>74</v>
      </c>
      <c r="D121" s="9">
        <v>0.33</v>
      </c>
      <c r="E121" s="205" t="s">
        <v>238</v>
      </c>
      <c r="F121" s="46">
        <f t="shared" si="58"/>
        <v>6</v>
      </c>
      <c r="G121" s="39">
        <f t="shared" si="59"/>
        <v>6</v>
      </c>
      <c r="H121" s="40">
        <f t="shared" si="60"/>
        <v>6</v>
      </c>
      <c r="I121" s="39">
        <f t="shared" si="85"/>
        <v>4.9979078450303849</v>
      </c>
      <c r="J121" s="40">
        <f t="shared" si="61"/>
        <v>5.4548667764616274</v>
      </c>
      <c r="K121" s="39">
        <f t="shared" si="62"/>
        <v>6</v>
      </c>
      <c r="L121" s="40">
        <f t="shared" si="63"/>
        <v>6</v>
      </c>
      <c r="M121" s="39">
        <f t="shared" si="57"/>
        <v>2.5988734550163612</v>
      </c>
      <c r="N121" s="40">
        <f t="shared" si="64"/>
        <v>5.1478072606568448</v>
      </c>
      <c r="O121" s="39">
        <f t="shared" si="65"/>
        <v>6</v>
      </c>
      <c r="P121" s="41">
        <f t="shared" si="66"/>
        <v>6</v>
      </c>
      <c r="Q121" s="42">
        <f t="shared" si="67"/>
        <v>4.7384884516657726</v>
      </c>
      <c r="R121" s="40">
        <f t="shared" si="68"/>
        <v>2.339454061651749</v>
      </c>
      <c r="S121" s="37">
        <f t="shared" si="69"/>
        <v>2.0323945458469677</v>
      </c>
      <c r="T121" s="43">
        <f t="shared" si="70"/>
        <v>6</v>
      </c>
      <c r="U121" s="39">
        <f t="shared" si="71"/>
        <v>6</v>
      </c>
      <c r="V121" s="41">
        <f t="shared" si="72"/>
        <v>5.6023861976535505</v>
      </c>
      <c r="W121" s="38">
        <f t="shared" si="73"/>
        <v>6</v>
      </c>
      <c r="X121" s="39">
        <f t="shared" si="74"/>
        <v>6</v>
      </c>
      <c r="Y121" s="40">
        <f t="shared" si="75"/>
        <v>6</v>
      </c>
      <c r="Z121" s="39">
        <f t="shared" si="76"/>
        <v>6</v>
      </c>
      <c r="AA121" s="40">
        <f t="shared" si="77"/>
        <v>6</v>
      </c>
      <c r="AB121" s="44">
        <f t="shared" si="78"/>
        <v>6</v>
      </c>
      <c r="AC121" s="40">
        <f t="shared" si="79"/>
        <v>4.7432082067854324</v>
      </c>
      <c r="AD121" s="37">
        <f t="shared" si="80"/>
        <v>6</v>
      </c>
      <c r="AE121" s="38">
        <f t="shared" si="81"/>
        <v>6</v>
      </c>
      <c r="AF121" s="39">
        <f t="shared" si="82"/>
        <v>6</v>
      </c>
      <c r="AG121" s="45">
        <f t="shared" si="83"/>
        <v>6</v>
      </c>
      <c r="AH121" s="37">
        <f t="shared" si="84"/>
        <v>3.9149701435663058</v>
      </c>
    </row>
    <row r="122" spans="1:34" x14ac:dyDescent="0.25">
      <c r="A122" s="9">
        <v>300353</v>
      </c>
      <c r="B122" s="9" t="s">
        <v>58</v>
      </c>
      <c r="C122" s="11" t="s">
        <v>74</v>
      </c>
      <c r="D122" s="9">
        <v>0.25</v>
      </c>
      <c r="E122" s="205" t="s">
        <v>238</v>
      </c>
      <c r="F122" s="46">
        <f t="shared" si="58"/>
        <v>6</v>
      </c>
      <c r="G122" s="39">
        <f t="shared" si="59"/>
        <v>6</v>
      </c>
      <c r="H122" s="40">
        <f t="shared" si="60"/>
        <v>6</v>
      </c>
      <c r="I122" s="39">
        <f t="shared" si="85"/>
        <v>6</v>
      </c>
      <c r="J122" s="40">
        <f t="shared" si="61"/>
        <v>6</v>
      </c>
      <c r="K122" s="39">
        <f t="shared" si="62"/>
        <v>6</v>
      </c>
      <c r="L122" s="40">
        <f t="shared" si="63"/>
        <v>6</v>
      </c>
      <c r="M122" s="39">
        <f t="shared" si="57"/>
        <v>3.4945129606215968</v>
      </c>
      <c r="N122" s="40">
        <f t="shared" si="64"/>
        <v>6</v>
      </c>
      <c r="O122" s="39">
        <f t="shared" si="65"/>
        <v>6</v>
      </c>
      <c r="P122" s="41">
        <f t="shared" si="66"/>
        <v>6</v>
      </c>
      <c r="Q122" s="42">
        <f t="shared" si="67"/>
        <v>6</v>
      </c>
      <c r="R122" s="40">
        <f t="shared" si="68"/>
        <v>3.1520793613803093</v>
      </c>
      <c r="S122" s="37">
        <f t="shared" si="69"/>
        <v>2.7787608005179973</v>
      </c>
      <c r="T122" s="43">
        <f t="shared" si="70"/>
        <v>6</v>
      </c>
      <c r="U122" s="39">
        <f t="shared" si="71"/>
        <v>6</v>
      </c>
      <c r="V122" s="41">
        <f t="shared" si="72"/>
        <v>6</v>
      </c>
      <c r="W122" s="38">
        <f t="shared" si="73"/>
        <v>6</v>
      </c>
      <c r="X122" s="39">
        <f t="shared" si="74"/>
        <v>6</v>
      </c>
      <c r="Y122" s="40">
        <f t="shared" si="75"/>
        <v>6</v>
      </c>
      <c r="Z122" s="39">
        <f t="shared" si="76"/>
        <v>6</v>
      </c>
      <c r="AA122" s="40">
        <f t="shared" si="77"/>
        <v>6</v>
      </c>
      <c r="AB122" s="44">
        <f t="shared" si="78"/>
        <v>6</v>
      </c>
      <c r="AC122" s="40">
        <f t="shared" si="79"/>
        <v>6</v>
      </c>
      <c r="AD122" s="37">
        <f t="shared" si="80"/>
        <v>6</v>
      </c>
      <c r="AE122" s="38">
        <f t="shared" si="81"/>
        <v>6</v>
      </c>
      <c r="AF122" s="39">
        <f t="shared" si="82"/>
        <v>6</v>
      </c>
      <c r="AG122" s="45">
        <f t="shared" si="83"/>
        <v>6</v>
      </c>
      <c r="AH122" s="37">
        <f t="shared" si="84"/>
        <v>5.2637605895075241</v>
      </c>
    </row>
    <row r="123" spans="1:34" x14ac:dyDescent="0.25">
      <c r="A123" s="9">
        <v>300209</v>
      </c>
      <c r="B123" s="9" t="s">
        <v>270</v>
      </c>
      <c r="C123" s="11" t="s">
        <v>74</v>
      </c>
      <c r="D123" s="9">
        <v>0.38</v>
      </c>
      <c r="E123" s="205" t="s">
        <v>238</v>
      </c>
      <c r="F123" s="46">
        <f t="shared" si="58"/>
        <v>6</v>
      </c>
      <c r="G123" s="39">
        <f t="shared" si="59"/>
        <v>6</v>
      </c>
      <c r="H123" s="40">
        <f t="shared" si="60"/>
        <v>6</v>
      </c>
      <c r="I123" s="39">
        <f t="shared" si="85"/>
        <v>4.3139726022632292</v>
      </c>
      <c r="J123" s="40">
        <f t="shared" si="61"/>
        <v>4.7108053585061507</v>
      </c>
      <c r="K123" s="39">
        <f t="shared" si="62"/>
        <v>6</v>
      </c>
      <c r="L123" s="40">
        <f t="shared" si="63"/>
        <v>6</v>
      </c>
      <c r="M123" s="39">
        <f t="shared" si="57"/>
        <v>2.2306006319878922</v>
      </c>
      <c r="N123" s="40">
        <f t="shared" si="64"/>
        <v>4.4309905158335763</v>
      </c>
      <c r="O123" s="39">
        <f t="shared" si="65"/>
        <v>5.8261056745000968</v>
      </c>
      <c r="P123" s="41">
        <f t="shared" si="66"/>
        <v>6</v>
      </c>
      <c r="Q123" s="42">
        <f t="shared" si="67"/>
        <v>4.0886873396044869</v>
      </c>
      <c r="R123" s="40">
        <f t="shared" si="68"/>
        <v>2.0053153693291508</v>
      </c>
      <c r="S123" s="37">
        <f t="shared" si="69"/>
        <v>1.725500526656577</v>
      </c>
      <c r="T123" s="43">
        <f t="shared" si="70"/>
        <v>6</v>
      </c>
      <c r="U123" s="39">
        <f t="shared" si="71"/>
        <v>6</v>
      </c>
      <c r="V123" s="41">
        <f t="shared" si="72"/>
        <v>4.8257564348043989</v>
      </c>
      <c r="W123" s="38">
        <f t="shared" si="73"/>
        <v>6</v>
      </c>
      <c r="X123" s="39">
        <f t="shared" si="74"/>
        <v>6</v>
      </c>
      <c r="Y123" s="40">
        <f t="shared" si="75"/>
        <v>6</v>
      </c>
      <c r="Z123" s="39">
        <f t="shared" si="76"/>
        <v>6</v>
      </c>
      <c r="AA123" s="40">
        <f t="shared" si="77"/>
        <v>6</v>
      </c>
      <c r="AB123" s="44">
        <f t="shared" si="78"/>
        <v>6</v>
      </c>
      <c r="AC123" s="40">
        <f t="shared" si="79"/>
        <v>4.0796281795768241</v>
      </c>
      <c r="AD123" s="37">
        <f t="shared" si="80"/>
        <v>6</v>
      </c>
      <c r="AE123" s="38">
        <f t="shared" si="81"/>
        <v>6</v>
      </c>
      <c r="AF123" s="39">
        <f t="shared" si="82"/>
        <v>6</v>
      </c>
      <c r="AG123" s="45">
        <f t="shared" si="83"/>
        <v>6</v>
      </c>
      <c r="AH123" s="37">
        <f t="shared" si="84"/>
        <v>3.3603688088865291</v>
      </c>
    </row>
    <row r="124" spans="1:34" x14ac:dyDescent="0.25">
      <c r="A124" s="9">
        <v>300346</v>
      </c>
      <c r="B124" s="9" t="s">
        <v>259</v>
      </c>
      <c r="C124" s="11" t="s">
        <v>74</v>
      </c>
      <c r="D124" s="9">
        <v>0.33</v>
      </c>
      <c r="E124" s="205" t="s">
        <v>238</v>
      </c>
      <c r="F124" s="46">
        <f t="shared" si="58"/>
        <v>6</v>
      </c>
      <c r="G124" s="39">
        <f t="shared" si="59"/>
        <v>6</v>
      </c>
      <c r="H124" s="40">
        <f t="shared" si="60"/>
        <v>6</v>
      </c>
      <c r="I124" s="39">
        <f t="shared" si="85"/>
        <v>4.9979078450303849</v>
      </c>
      <c r="J124" s="40">
        <f t="shared" si="61"/>
        <v>5.4548667764616274</v>
      </c>
      <c r="K124" s="39">
        <f t="shared" si="62"/>
        <v>6</v>
      </c>
      <c r="L124" s="40">
        <f t="shared" si="63"/>
        <v>6</v>
      </c>
      <c r="M124" s="39">
        <f t="shared" si="57"/>
        <v>2.5988734550163612</v>
      </c>
      <c r="N124" s="40">
        <f t="shared" si="64"/>
        <v>5.1478072606568448</v>
      </c>
      <c r="O124" s="39">
        <f t="shared" si="65"/>
        <v>6</v>
      </c>
      <c r="P124" s="41">
        <f t="shared" si="66"/>
        <v>6</v>
      </c>
      <c r="Q124" s="42">
        <f t="shared" si="67"/>
        <v>4.7384884516657726</v>
      </c>
      <c r="R124" s="40">
        <f t="shared" si="68"/>
        <v>2.339454061651749</v>
      </c>
      <c r="S124" s="37">
        <f t="shared" si="69"/>
        <v>2.0323945458469677</v>
      </c>
      <c r="T124" s="43">
        <f t="shared" si="70"/>
        <v>6</v>
      </c>
      <c r="U124" s="39">
        <f t="shared" si="71"/>
        <v>6</v>
      </c>
      <c r="V124" s="41">
        <f t="shared" si="72"/>
        <v>5.6023861976535505</v>
      </c>
      <c r="W124" s="38">
        <f t="shared" si="73"/>
        <v>6</v>
      </c>
      <c r="X124" s="39">
        <f t="shared" si="74"/>
        <v>6</v>
      </c>
      <c r="Y124" s="40">
        <f t="shared" si="75"/>
        <v>6</v>
      </c>
      <c r="Z124" s="39">
        <f t="shared" si="76"/>
        <v>6</v>
      </c>
      <c r="AA124" s="40">
        <f t="shared" si="77"/>
        <v>6</v>
      </c>
      <c r="AB124" s="44">
        <f t="shared" si="78"/>
        <v>6</v>
      </c>
      <c r="AC124" s="40">
        <f t="shared" si="79"/>
        <v>4.7432082067854324</v>
      </c>
      <c r="AD124" s="37">
        <f t="shared" si="80"/>
        <v>6</v>
      </c>
      <c r="AE124" s="38">
        <f t="shared" si="81"/>
        <v>6</v>
      </c>
      <c r="AF124" s="39">
        <f t="shared" si="82"/>
        <v>6</v>
      </c>
      <c r="AG124" s="45">
        <f t="shared" si="83"/>
        <v>6</v>
      </c>
      <c r="AH124" s="37">
        <f t="shared" si="84"/>
        <v>3.9149701435663058</v>
      </c>
    </row>
    <row r="125" spans="1:34" x14ac:dyDescent="0.25">
      <c r="A125" s="9">
        <v>300340</v>
      </c>
      <c r="B125" s="9" t="s">
        <v>59</v>
      </c>
      <c r="C125" s="10" t="s">
        <v>75</v>
      </c>
      <c r="D125" s="9">
        <v>0.33</v>
      </c>
      <c r="E125" s="181" t="s">
        <v>203</v>
      </c>
      <c r="F125" s="46">
        <f t="shared" si="58"/>
        <v>6</v>
      </c>
      <c r="G125" s="39">
        <f t="shared" si="59"/>
        <v>6</v>
      </c>
      <c r="H125" s="40">
        <f t="shared" si="60"/>
        <v>6</v>
      </c>
      <c r="I125" s="39">
        <f t="shared" si="85"/>
        <v>4.9979078450303849</v>
      </c>
      <c r="J125" s="40">
        <f t="shared" si="61"/>
        <v>5.4548667764616274</v>
      </c>
      <c r="K125" s="39">
        <f t="shared" si="62"/>
        <v>6</v>
      </c>
      <c r="L125" s="40">
        <f t="shared" si="63"/>
        <v>6</v>
      </c>
      <c r="M125" s="39">
        <f t="shared" si="57"/>
        <v>2.5988734550163612</v>
      </c>
      <c r="N125" s="40">
        <f t="shared" si="64"/>
        <v>5.1478072606568448</v>
      </c>
      <c r="O125" s="39">
        <f t="shared" si="65"/>
        <v>6</v>
      </c>
      <c r="P125" s="41">
        <f t="shared" si="66"/>
        <v>6</v>
      </c>
      <c r="Q125" s="42">
        <f t="shared" si="67"/>
        <v>4.7384884516657726</v>
      </c>
      <c r="R125" s="40">
        <f t="shared" si="68"/>
        <v>2.339454061651749</v>
      </c>
      <c r="S125" s="37">
        <f t="shared" si="69"/>
        <v>2.0323945458469677</v>
      </c>
      <c r="T125" s="43">
        <f t="shared" si="70"/>
        <v>6</v>
      </c>
      <c r="U125" s="39">
        <f t="shared" si="71"/>
        <v>6</v>
      </c>
      <c r="V125" s="41">
        <f t="shared" si="72"/>
        <v>5.6023861976535505</v>
      </c>
      <c r="W125" s="38">
        <f t="shared" si="73"/>
        <v>6</v>
      </c>
      <c r="X125" s="39">
        <f t="shared" si="74"/>
        <v>6</v>
      </c>
      <c r="Y125" s="40">
        <f t="shared" si="75"/>
        <v>6</v>
      </c>
      <c r="Z125" s="39">
        <f t="shared" si="76"/>
        <v>6</v>
      </c>
      <c r="AA125" s="40">
        <f t="shared" si="77"/>
        <v>6</v>
      </c>
      <c r="AB125" s="44">
        <f t="shared" si="78"/>
        <v>6</v>
      </c>
      <c r="AC125" s="40">
        <f t="shared" si="79"/>
        <v>4.7432082067854324</v>
      </c>
      <c r="AD125" s="37">
        <f t="shared" si="80"/>
        <v>6</v>
      </c>
      <c r="AE125" s="38">
        <f t="shared" si="81"/>
        <v>6</v>
      </c>
      <c r="AF125" s="39">
        <f t="shared" si="82"/>
        <v>6</v>
      </c>
      <c r="AG125" s="45">
        <f t="shared" si="83"/>
        <v>6</v>
      </c>
      <c r="AH125" s="37">
        <f t="shared" si="84"/>
        <v>3.9149701435663058</v>
      </c>
    </row>
    <row r="126" spans="1:34" x14ac:dyDescent="0.25">
      <c r="A126" s="9">
        <v>300341</v>
      </c>
      <c r="B126" s="9" t="s">
        <v>60</v>
      </c>
      <c r="C126" s="10" t="s">
        <v>76</v>
      </c>
      <c r="D126" s="9">
        <v>0.46</v>
      </c>
      <c r="E126" s="181" t="s">
        <v>203</v>
      </c>
      <c r="F126" s="46">
        <f t="shared" si="58"/>
        <v>5.5777986629064449</v>
      </c>
      <c r="G126" s="39">
        <f t="shared" si="59"/>
        <v>6</v>
      </c>
      <c r="H126" s="40">
        <f t="shared" si="60"/>
        <v>6</v>
      </c>
      <c r="I126" s="39">
        <f t="shared" si="85"/>
        <v>3.5289338888261459</v>
      </c>
      <c r="J126" s="40">
        <f t="shared" si="61"/>
        <v>3.8567522526789935</v>
      </c>
      <c r="K126" s="39">
        <f t="shared" si="62"/>
        <v>5.0092386880991624</v>
      </c>
      <c r="L126" s="40">
        <f t="shared" si="63"/>
        <v>6</v>
      </c>
      <c r="M126" s="39">
        <f t="shared" si="57"/>
        <v>1.8078874785986938</v>
      </c>
      <c r="N126" s="40">
        <f t="shared" si="64"/>
        <v>3.608209556558172</v>
      </c>
      <c r="O126" s="39">
        <f t="shared" si="65"/>
        <v>4.7606959919783414</v>
      </c>
      <c r="P126" s="41">
        <f t="shared" si="66"/>
        <v>6</v>
      </c>
      <c r="Q126" s="42">
        <f t="shared" si="67"/>
        <v>3.3428286718471849</v>
      </c>
      <c r="R126" s="40">
        <f t="shared" si="68"/>
        <v>1.6217822616197333</v>
      </c>
      <c r="S126" s="37">
        <f t="shared" si="69"/>
        <v>1.3732395654989116</v>
      </c>
      <c r="T126" s="43">
        <f t="shared" si="70"/>
        <v>5.4941366846314992</v>
      </c>
      <c r="U126" s="39">
        <f t="shared" si="71"/>
        <v>5.2455939885106782</v>
      </c>
      <c r="V126" s="41">
        <f t="shared" si="72"/>
        <v>3.9343205330992861</v>
      </c>
      <c r="W126" s="38">
        <f t="shared" si="73"/>
        <v>6</v>
      </c>
      <c r="X126" s="39">
        <f t="shared" si="74"/>
        <v>6</v>
      </c>
      <c r="Y126" s="40">
        <f t="shared" si="75"/>
        <v>6</v>
      </c>
      <c r="Z126" s="39">
        <f t="shared" si="76"/>
        <v>6</v>
      </c>
      <c r="AA126" s="40">
        <f t="shared" si="77"/>
        <v>5.7082959499904797</v>
      </c>
      <c r="AB126" s="44">
        <f t="shared" si="78"/>
        <v>6</v>
      </c>
      <c r="AC126" s="40">
        <f t="shared" si="79"/>
        <v>3.3179537135634631</v>
      </c>
      <c r="AD126" s="37">
        <f t="shared" si="80"/>
        <v>6</v>
      </c>
      <c r="AE126" s="38">
        <f t="shared" si="81"/>
        <v>6</v>
      </c>
      <c r="AF126" s="39">
        <f t="shared" si="82"/>
        <v>6</v>
      </c>
      <c r="AG126" s="45">
        <f t="shared" si="83"/>
        <v>5.1141251655071924</v>
      </c>
      <c r="AH126" s="37">
        <f t="shared" si="84"/>
        <v>2.7237829290801763</v>
      </c>
    </row>
    <row r="127" spans="1:34" x14ac:dyDescent="0.25">
      <c r="A127" s="9">
        <v>300414</v>
      </c>
      <c r="B127" s="9" t="s">
        <v>241</v>
      </c>
      <c r="C127" s="10" t="s">
        <v>74</v>
      </c>
      <c r="D127" s="9">
        <v>0.34</v>
      </c>
      <c r="E127" s="204" t="s">
        <v>203</v>
      </c>
      <c r="F127" s="46">
        <f t="shared" si="58"/>
        <v>6</v>
      </c>
      <c r="G127" s="39">
        <f t="shared" si="59"/>
        <v>6</v>
      </c>
      <c r="H127" s="40">
        <f t="shared" si="60"/>
        <v>6</v>
      </c>
      <c r="I127" s="39">
        <f t="shared" si="85"/>
        <v>4.8450282025294911</v>
      </c>
      <c r="J127" s="40">
        <f t="shared" si="61"/>
        <v>5.2885471653892262</v>
      </c>
      <c r="K127" s="39">
        <f t="shared" si="62"/>
        <v>6</v>
      </c>
      <c r="L127" s="40">
        <f t="shared" si="63"/>
        <v>6</v>
      </c>
      <c r="M127" s="39">
        <f t="shared" si="57"/>
        <v>2.5165536475158796</v>
      </c>
      <c r="N127" s="40">
        <f t="shared" si="64"/>
        <v>4.9875776353434089</v>
      </c>
      <c r="O127" s="39">
        <f t="shared" si="65"/>
        <v>6</v>
      </c>
      <c r="P127" s="41">
        <f t="shared" si="66"/>
        <v>6</v>
      </c>
      <c r="Q127" s="42">
        <f t="shared" si="67"/>
        <v>4.593238791322662</v>
      </c>
      <c r="R127" s="40">
        <f t="shared" si="68"/>
        <v>2.2647642363090505</v>
      </c>
      <c r="S127" s="37">
        <f t="shared" si="69"/>
        <v>1.963794706263233</v>
      </c>
      <c r="T127" s="43">
        <f t="shared" si="70"/>
        <v>6</v>
      </c>
      <c r="U127" s="39">
        <f t="shared" si="71"/>
        <v>6</v>
      </c>
      <c r="V127" s="41">
        <f t="shared" si="72"/>
        <v>5.4287866036049168</v>
      </c>
      <c r="W127" s="38">
        <f t="shared" si="73"/>
        <v>6</v>
      </c>
      <c r="X127" s="39">
        <f t="shared" si="74"/>
        <v>6</v>
      </c>
      <c r="Y127" s="40">
        <f t="shared" si="75"/>
        <v>6</v>
      </c>
      <c r="Z127" s="39">
        <f t="shared" si="76"/>
        <v>6</v>
      </c>
      <c r="AA127" s="40">
        <f t="shared" si="77"/>
        <v>6</v>
      </c>
      <c r="AB127" s="44">
        <f t="shared" si="78"/>
        <v>6</v>
      </c>
      <c r="AC127" s="40">
        <f t="shared" si="79"/>
        <v>4.5948785536446852</v>
      </c>
      <c r="AD127" s="37">
        <f t="shared" si="80"/>
        <v>6</v>
      </c>
      <c r="AE127" s="38">
        <f t="shared" si="81"/>
        <v>6</v>
      </c>
      <c r="AF127" s="39">
        <f t="shared" si="82"/>
        <v>6</v>
      </c>
      <c r="AG127" s="45">
        <f t="shared" si="83"/>
        <v>6</v>
      </c>
      <c r="AH127" s="37">
        <f t="shared" si="84"/>
        <v>3.7910004334614147</v>
      </c>
    </row>
    <row r="128" spans="1:34" x14ac:dyDescent="0.25">
      <c r="A128" s="9">
        <v>300181</v>
      </c>
      <c r="B128" s="9" t="s">
        <v>266</v>
      </c>
      <c r="C128" s="10" t="s">
        <v>74</v>
      </c>
      <c r="D128" s="9">
        <v>0.26</v>
      </c>
      <c r="E128" s="108" t="s">
        <v>202</v>
      </c>
      <c r="F128" s="46">
        <f t="shared" si="58"/>
        <v>6</v>
      </c>
      <c r="G128" s="39">
        <f t="shared" si="59"/>
        <v>6</v>
      </c>
      <c r="H128" s="40">
        <f t="shared" si="60"/>
        <v>6</v>
      </c>
      <c r="I128" s="39">
        <f t="shared" si="85"/>
        <v>6</v>
      </c>
      <c r="J128" s="40">
        <f t="shared" si="61"/>
        <v>6</v>
      </c>
      <c r="K128" s="39">
        <f t="shared" si="62"/>
        <v>6</v>
      </c>
      <c r="L128" s="40">
        <f t="shared" si="63"/>
        <v>6</v>
      </c>
      <c r="M128" s="39">
        <f t="shared" si="57"/>
        <v>3.3524163082899965</v>
      </c>
      <c r="N128" s="40">
        <f t="shared" si="64"/>
        <v>6</v>
      </c>
      <c r="O128" s="39">
        <f t="shared" si="65"/>
        <v>6</v>
      </c>
      <c r="P128" s="41">
        <f t="shared" si="66"/>
        <v>6</v>
      </c>
      <c r="Q128" s="42">
        <f t="shared" si="67"/>
        <v>6</v>
      </c>
      <c r="R128" s="40">
        <f t="shared" si="68"/>
        <v>3.0231532320964511</v>
      </c>
      <c r="S128" s="37">
        <f t="shared" si="69"/>
        <v>2.6603469235749975</v>
      </c>
      <c r="T128" s="43">
        <f t="shared" si="70"/>
        <v>6</v>
      </c>
      <c r="U128" s="39">
        <f t="shared" si="71"/>
        <v>6</v>
      </c>
      <c r="V128" s="41">
        <f t="shared" si="72"/>
        <v>6</v>
      </c>
      <c r="W128" s="38">
        <f t="shared" si="73"/>
        <v>6</v>
      </c>
      <c r="X128" s="39">
        <f t="shared" si="74"/>
        <v>6</v>
      </c>
      <c r="Y128" s="40">
        <f t="shared" si="75"/>
        <v>6</v>
      </c>
      <c r="Z128" s="39">
        <f t="shared" si="76"/>
        <v>6</v>
      </c>
      <c r="AA128" s="40">
        <f t="shared" si="77"/>
        <v>6</v>
      </c>
      <c r="AB128" s="44">
        <f t="shared" si="78"/>
        <v>6</v>
      </c>
      <c r="AC128" s="40">
        <f t="shared" si="79"/>
        <v>6</v>
      </c>
      <c r="AD128" s="37">
        <f t="shared" si="80"/>
        <v>6</v>
      </c>
      <c r="AE128" s="38">
        <f t="shared" si="81"/>
        <v>6</v>
      </c>
      <c r="AF128" s="39">
        <f t="shared" si="82"/>
        <v>6</v>
      </c>
      <c r="AG128" s="45">
        <f t="shared" si="83"/>
        <v>6</v>
      </c>
      <c r="AH128" s="37">
        <f t="shared" si="84"/>
        <v>5.0497697976033882</v>
      </c>
    </row>
    <row r="129" spans="1:34" x14ac:dyDescent="0.25">
      <c r="A129" s="9">
        <v>300359</v>
      </c>
      <c r="B129" s="9" t="s">
        <v>314</v>
      </c>
      <c r="C129" s="10" t="s">
        <v>74</v>
      </c>
      <c r="D129" s="9">
        <v>0.32</v>
      </c>
      <c r="E129" s="108" t="s">
        <v>203</v>
      </c>
      <c r="F129" s="46">
        <f t="shared" si="58"/>
        <v>6</v>
      </c>
      <c r="G129" s="39">
        <f t="shared" si="59"/>
        <v>6</v>
      </c>
      <c r="H129" s="40">
        <f t="shared" si="60"/>
        <v>6</v>
      </c>
      <c r="I129" s="39">
        <f t="shared" si="85"/>
        <v>5.1603424651875844</v>
      </c>
      <c r="J129" s="40">
        <f t="shared" si="61"/>
        <v>5.6315813632260534</v>
      </c>
      <c r="K129" s="39">
        <f t="shared" si="62"/>
        <v>6</v>
      </c>
      <c r="L129" s="40">
        <f t="shared" si="63"/>
        <v>6</v>
      </c>
      <c r="M129" s="39">
        <f t="shared" si="57"/>
        <v>2.6863382504856226</v>
      </c>
      <c r="N129" s="40">
        <f t="shared" si="64"/>
        <v>5.3180512375523721</v>
      </c>
      <c r="O129" s="39">
        <f t="shared" si="65"/>
        <v>6</v>
      </c>
      <c r="P129" s="41">
        <f t="shared" si="66"/>
        <v>6</v>
      </c>
      <c r="Q129" s="263">
        <f t="shared" si="67"/>
        <v>4.8928162157803277</v>
      </c>
      <c r="R129" s="40">
        <f t="shared" si="68"/>
        <v>2.4188120010783667</v>
      </c>
      <c r="S129" s="37">
        <f t="shared" si="69"/>
        <v>2.1052818754046854</v>
      </c>
      <c r="T129" s="43">
        <f t="shared" si="70"/>
        <v>6</v>
      </c>
      <c r="U129" s="39">
        <f t="shared" si="71"/>
        <v>6</v>
      </c>
      <c r="V129" s="41">
        <f t="shared" si="72"/>
        <v>5.7868357663302241</v>
      </c>
      <c r="W129" s="38">
        <f t="shared" si="73"/>
        <v>6</v>
      </c>
      <c r="X129" s="39">
        <f t="shared" si="74"/>
        <v>6</v>
      </c>
      <c r="Y129" s="40">
        <f t="shared" si="75"/>
        <v>6</v>
      </c>
      <c r="Z129" s="39">
        <f t="shared" si="76"/>
        <v>6</v>
      </c>
      <c r="AA129" s="40">
        <f t="shared" si="77"/>
        <v>6</v>
      </c>
      <c r="AB129" s="44">
        <f t="shared" si="78"/>
        <v>6</v>
      </c>
      <c r="AC129" s="40">
        <f t="shared" si="79"/>
        <v>4.9008084632474773</v>
      </c>
      <c r="AD129" s="37">
        <f t="shared" si="80"/>
        <v>6</v>
      </c>
      <c r="AE129" s="38">
        <f t="shared" si="81"/>
        <v>6</v>
      </c>
      <c r="AF129" s="39">
        <f t="shared" si="82"/>
        <v>6</v>
      </c>
      <c r="AG129" s="45">
        <f t="shared" si="83"/>
        <v>6</v>
      </c>
      <c r="AH129" s="37">
        <f t="shared" si="84"/>
        <v>4.0466879605527533</v>
      </c>
    </row>
    <row r="130" spans="1:34" x14ac:dyDescent="0.25">
      <c r="A130" s="9">
        <v>300728</v>
      </c>
      <c r="B130" s="9" t="s">
        <v>265</v>
      </c>
      <c r="C130" s="10" t="s">
        <v>74</v>
      </c>
      <c r="D130" s="9">
        <v>0.32</v>
      </c>
      <c r="E130" s="205" t="s">
        <v>238</v>
      </c>
      <c r="F130" s="46">
        <f t="shared" si="58"/>
        <v>6</v>
      </c>
      <c r="G130" s="39">
        <f t="shared" si="59"/>
        <v>6</v>
      </c>
      <c r="H130" s="40">
        <f t="shared" si="60"/>
        <v>6</v>
      </c>
      <c r="I130" s="39">
        <f t="shared" si="85"/>
        <v>5.1603424651875844</v>
      </c>
      <c r="J130" s="40">
        <f t="shared" si="61"/>
        <v>5.6315813632260534</v>
      </c>
      <c r="K130" s="39">
        <f t="shared" si="62"/>
        <v>6</v>
      </c>
      <c r="L130" s="40">
        <f t="shared" si="63"/>
        <v>6</v>
      </c>
      <c r="M130" s="39">
        <f t="shared" si="57"/>
        <v>2.6863382504856226</v>
      </c>
      <c r="N130" s="40">
        <f t="shared" si="64"/>
        <v>5.3180512375523721</v>
      </c>
      <c r="O130" s="39">
        <f t="shared" si="65"/>
        <v>6</v>
      </c>
      <c r="P130" s="41">
        <f t="shared" si="66"/>
        <v>6</v>
      </c>
      <c r="Q130" s="42">
        <f t="shared" si="67"/>
        <v>4.8928162157803277</v>
      </c>
      <c r="R130" s="40">
        <f t="shared" si="68"/>
        <v>2.4188120010783667</v>
      </c>
      <c r="S130" s="37">
        <f t="shared" si="69"/>
        <v>2.1052818754046854</v>
      </c>
      <c r="T130" s="43">
        <f t="shared" si="70"/>
        <v>6</v>
      </c>
      <c r="U130" s="39">
        <f t="shared" si="71"/>
        <v>6</v>
      </c>
      <c r="V130" s="41">
        <f t="shared" si="72"/>
        <v>5.7868357663302241</v>
      </c>
      <c r="W130" s="38">
        <f t="shared" si="73"/>
        <v>6</v>
      </c>
      <c r="X130" s="39">
        <f t="shared" si="74"/>
        <v>6</v>
      </c>
      <c r="Y130" s="40">
        <f t="shared" si="75"/>
        <v>6</v>
      </c>
      <c r="Z130" s="39">
        <f t="shared" si="76"/>
        <v>6</v>
      </c>
      <c r="AA130" s="40">
        <f t="shared" si="77"/>
        <v>6</v>
      </c>
      <c r="AB130" s="44">
        <f t="shared" si="78"/>
        <v>6</v>
      </c>
      <c r="AC130" s="40">
        <f t="shared" si="79"/>
        <v>4.9008084632474773</v>
      </c>
      <c r="AD130" s="37">
        <f t="shared" si="80"/>
        <v>6</v>
      </c>
      <c r="AE130" s="38">
        <f t="shared" si="81"/>
        <v>6</v>
      </c>
      <c r="AF130" s="39">
        <f t="shared" si="82"/>
        <v>6</v>
      </c>
      <c r="AG130" s="45">
        <f t="shared" si="83"/>
        <v>6</v>
      </c>
      <c r="AH130" s="37">
        <f t="shared" si="84"/>
        <v>4.0466879605527533</v>
      </c>
    </row>
    <row r="131" spans="1:34" x14ac:dyDescent="0.25">
      <c r="A131" s="9">
        <v>300224</v>
      </c>
      <c r="B131" s="9" t="s">
        <v>61</v>
      </c>
      <c r="C131" s="10" t="s">
        <v>75</v>
      </c>
      <c r="D131" s="9">
        <v>0.4</v>
      </c>
      <c r="E131" s="181" t="s">
        <v>203</v>
      </c>
      <c r="F131" s="46">
        <f t="shared" si="58"/>
        <v>6</v>
      </c>
      <c r="G131" s="39">
        <f t="shared" si="59"/>
        <v>6</v>
      </c>
      <c r="H131" s="40">
        <f t="shared" si="60"/>
        <v>6</v>
      </c>
      <c r="I131" s="39">
        <f t="shared" si="85"/>
        <v>4.0882739721500672</v>
      </c>
      <c r="J131" s="40">
        <f t="shared" si="61"/>
        <v>4.465265090580842</v>
      </c>
      <c r="K131" s="39">
        <f t="shared" si="62"/>
        <v>5.7906244913140359</v>
      </c>
      <c r="L131" s="40">
        <f t="shared" si="63"/>
        <v>6</v>
      </c>
      <c r="M131" s="39">
        <f t="shared" si="57"/>
        <v>2.1090706003884976</v>
      </c>
      <c r="N131" s="40">
        <f t="shared" si="64"/>
        <v>4.1944409900418966</v>
      </c>
      <c r="O131" s="39">
        <f t="shared" si="65"/>
        <v>5.5198003907750923</v>
      </c>
      <c r="P131" s="41">
        <f t="shared" si="66"/>
        <v>6</v>
      </c>
      <c r="Q131" s="42">
        <f t="shared" si="67"/>
        <v>3.8742529726242623</v>
      </c>
      <c r="R131" s="40">
        <f t="shared" si="68"/>
        <v>1.8950496008626934</v>
      </c>
      <c r="S131" s="37">
        <f t="shared" si="69"/>
        <v>1.6242255003237482</v>
      </c>
      <c r="T131" s="43">
        <f t="shared" si="70"/>
        <v>6</v>
      </c>
      <c r="U131" s="39">
        <f t="shared" si="71"/>
        <v>6</v>
      </c>
      <c r="V131" s="41">
        <f t="shared" si="72"/>
        <v>4.5694686130641795</v>
      </c>
      <c r="W131" s="38">
        <f t="shared" si="73"/>
        <v>6</v>
      </c>
      <c r="X131" s="39">
        <f t="shared" si="74"/>
        <v>6</v>
      </c>
      <c r="Y131" s="40">
        <f t="shared" si="75"/>
        <v>6</v>
      </c>
      <c r="Z131" s="39">
        <f t="shared" si="76"/>
        <v>6</v>
      </c>
      <c r="AA131" s="40">
        <f t="shared" si="77"/>
        <v>6</v>
      </c>
      <c r="AB131" s="44">
        <f t="shared" si="78"/>
        <v>6</v>
      </c>
      <c r="AC131" s="40">
        <f t="shared" si="79"/>
        <v>3.8606467705979819</v>
      </c>
      <c r="AD131" s="37">
        <f t="shared" si="80"/>
        <v>6</v>
      </c>
      <c r="AE131" s="38">
        <f t="shared" si="81"/>
        <v>6</v>
      </c>
      <c r="AF131" s="39">
        <f t="shared" si="82"/>
        <v>6</v>
      </c>
      <c r="AG131" s="45">
        <f t="shared" si="83"/>
        <v>5.9262439403332712</v>
      </c>
      <c r="AH131" s="37">
        <f t="shared" si="84"/>
        <v>3.1773503684422022</v>
      </c>
    </row>
    <row r="132" spans="1:34" x14ac:dyDescent="0.25">
      <c r="A132" s="9">
        <v>300205</v>
      </c>
      <c r="B132" s="9" t="s">
        <v>64</v>
      </c>
      <c r="C132" s="10" t="s">
        <v>76</v>
      </c>
      <c r="D132" s="9">
        <v>0.48</v>
      </c>
      <c r="E132" s="181" t="s">
        <v>203</v>
      </c>
      <c r="F132" s="46">
        <f t="shared" si="58"/>
        <v>5.3370570519520104</v>
      </c>
      <c r="G132" s="39">
        <f t="shared" si="59"/>
        <v>6</v>
      </c>
      <c r="H132" s="40">
        <f t="shared" si="60"/>
        <v>6</v>
      </c>
      <c r="I132" s="39">
        <f t="shared" si="85"/>
        <v>3.3735616434583897</v>
      </c>
      <c r="J132" s="40">
        <f t="shared" si="61"/>
        <v>3.687720908817369</v>
      </c>
      <c r="K132" s="39">
        <f t="shared" si="62"/>
        <v>4.79218707609503</v>
      </c>
      <c r="L132" s="40">
        <f t="shared" si="63"/>
        <v>6</v>
      </c>
      <c r="M132" s="39">
        <f t="shared" si="57"/>
        <v>1.7242255003237486</v>
      </c>
      <c r="N132" s="40">
        <f t="shared" si="64"/>
        <v>3.4453674917015817</v>
      </c>
      <c r="O132" s="39">
        <f t="shared" si="65"/>
        <v>4.5498336589792432</v>
      </c>
      <c r="P132" s="41">
        <f t="shared" si="66"/>
        <v>6</v>
      </c>
      <c r="Q132" s="42">
        <f t="shared" si="67"/>
        <v>3.1952108105202188</v>
      </c>
      <c r="R132" s="40">
        <f t="shared" si="68"/>
        <v>1.5458746673855779</v>
      </c>
      <c r="S132" s="37">
        <f t="shared" si="69"/>
        <v>1.3035212502697902</v>
      </c>
      <c r="T132" s="43">
        <f t="shared" si="70"/>
        <v>5.2568809894385211</v>
      </c>
      <c r="U132" s="39">
        <f t="shared" si="71"/>
        <v>5.0145275723227334</v>
      </c>
      <c r="V132" s="41">
        <f t="shared" si="72"/>
        <v>3.7578905108868161</v>
      </c>
      <c r="W132" s="38">
        <f t="shared" si="73"/>
        <v>6</v>
      </c>
      <c r="X132" s="39">
        <f t="shared" si="74"/>
        <v>6</v>
      </c>
      <c r="Y132" s="40">
        <f t="shared" si="75"/>
        <v>6</v>
      </c>
      <c r="Z132" s="39">
        <f t="shared" si="76"/>
        <v>6</v>
      </c>
      <c r="AA132" s="40">
        <f t="shared" si="77"/>
        <v>5.4579502854075432</v>
      </c>
      <c r="AB132" s="44">
        <f t="shared" si="78"/>
        <v>6</v>
      </c>
      <c r="AC132" s="40">
        <f t="shared" si="79"/>
        <v>3.1672056421649857</v>
      </c>
      <c r="AD132" s="37">
        <f t="shared" si="80"/>
        <v>6</v>
      </c>
      <c r="AE132" s="38">
        <f t="shared" si="81"/>
        <v>6</v>
      </c>
      <c r="AF132" s="39">
        <f t="shared" si="82"/>
        <v>6</v>
      </c>
      <c r="AG132" s="45">
        <f t="shared" si="83"/>
        <v>4.8885366169443936</v>
      </c>
      <c r="AH132" s="37">
        <f t="shared" si="84"/>
        <v>2.5977919737018356</v>
      </c>
    </row>
    <row r="133" spans="1:34" x14ac:dyDescent="0.25">
      <c r="A133" s="9">
        <v>300509</v>
      </c>
      <c r="B133" s="9" t="s">
        <v>65</v>
      </c>
      <c r="C133" s="10" t="s">
        <v>76</v>
      </c>
      <c r="D133" s="9">
        <v>0.57999999999999996</v>
      </c>
      <c r="E133" s="181" t="s">
        <v>203</v>
      </c>
      <c r="F133" s="46">
        <f t="shared" si="58"/>
        <v>4.3823920429947671</v>
      </c>
      <c r="G133" s="39">
        <f t="shared" si="59"/>
        <v>5.2964330090176599</v>
      </c>
      <c r="H133" s="40">
        <f t="shared" si="60"/>
        <v>6</v>
      </c>
      <c r="I133" s="39">
        <f t="shared" si="85"/>
        <v>2.7574303256207364</v>
      </c>
      <c r="J133" s="40">
        <f t="shared" si="61"/>
        <v>3.0174242004005811</v>
      </c>
      <c r="K133" s="39">
        <f t="shared" si="62"/>
        <v>3.9314651664234743</v>
      </c>
      <c r="L133" s="40">
        <f t="shared" si="63"/>
        <v>6</v>
      </c>
      <c r="M133" s="39">
        <f t="shared" si="57"/>
        <v>1.3924624830265504</v>
      </c>
      <c r="N133" s="40">
        <f t="shared" si="64"/>
        <v>2.799614475890964</v>
      </c>
      <c r="O133" s="39">
        <f t="shared" si="65"/>
        <v>3.7136554419138568</v>
      </c>
      <c r="P133" s="41">
        <f t="shared" si="66"/>
        <v>6</v>
      </c>
      <c r="Q133" s="42">
        <f t="shared" si="67"/>
        <v>2.609829636292595</v>
      </c>
      <c r="R133" s="40">
        <f t="shared" si="68"/>
        <v>1.2448617936984092</v>
      </c>
      <c r="S133" s="37">
        <f t="shared" si="69"/>
        <v>1.0270520691887921</v>
      </c>
      <c r="T133" s="43">
        <f t="shared" si="70"/>
        <v>4.3160394395353272</v>
      </c>
      <c r="U133" s="39">
        <f t="shared" si="71"/>
        <v>4.0982297150257114</v>
      </c>
      <c r="V133" s="41">
        <f t="shared" si="72"/>
        <v>3.0582542159063313</v>
      </c>
      <c r="W133" s="38">
        <f t="shared" si="73"/>
        <v>6</v>
      </c>
      <c r="X133" s="39">
        <f t="shared" si="74"/>
        <v>6</v>
      </c>
      <c r="Y133" s="40">
        <f t="shared" si="75"/>
        <v>6</v>
      </c>
      <c r="Z133" s="39">
        <f t="shared" si="76"/>
        <v>6</v>
      </c>
      <c r="AA133" s="40">
        <f t="shared" si="77"/>
        <v>4.4652002361993466</v>
      </c>
      <c r="AB133" s="44">
        <f t="shared" si="78"/>
        <v>6</v>
      </c>
      <c r="AC133" s="40">
        <f t="shared" si="79"/>
        <v>2.5694115659296433</v>
      </c>
      <c r="AD133" s="37">
        <f t="shared" si="80"/>
        <v>6</v>
      </c>
      <c r="AE133" s="38">
        <f t="shared" si="81"/>
        <v>6</v>
      </c>
      <c r="AF133" s="39">
        <f t="shared" si="82"/>
        <v>6</v>
      </c>
      <c r="AG133" s="45">
        <f t="shared" si="83"/>
        <v>3.9939613381608767</v>
      </c>
      <c r="AH133" s="37">
        <f t="shared" si="84"/>
        <v>2.0981726678911743</v>
      </c>
    </row>
    <row r="134" spans="1:34" x14ac:dyDescent="0.25">
      <c r="A134" s="9">
        <v>300220</v>
      </c>
      <c r="B134" s="9" t="s">
        <v>62</v>
      </c>
      <c r="C134" s="18" t="s">
        <v>75</v>
      </c>
      <c r="D134" s="9">
        <v>0.25</v>
      </c>
      <c r="E134" s="181" t="s">
        <v>202</v>
      </c>
      <c r="F134" s="46">
        <f t="shared" ref="F134:F143" si="86">IF(((($F$7/2)^2-($D$6/2)^2)*PI()/$D134/1000)-0.2&gt;6,6,((($F$7/2)^2-($D$6/2)^2)*PI()/$D134/1000)-0.2)</f>
        <v>6</v>
      </c>
      <c r="G134" s="39">
        <f t="shared" ref="G134:G143" si="87">IF(((($N$7/2)^2-($D$6/2)^2)*PI()/$D134/1000)-0.2&gt;6,6,((($N$7/2)^2-($D$6/2)^2)*PI()/$D134/1000)-0.2)</f>
        <v>6</v>
      </c>
      <c r="H134" s="40">
        <f t="shared" ref="H134:H143" si="88">IF(((($H$7/2)^2-($D$6/2)^2)*PI()/$D134/1000)-0.2&gt;6,6,((($H$7/2)^2-($D$6/2)^2)*PI()/$D134/1000)-0.2)</f>
        <v>6</v>
      </c>
      <c r="I134" s="39">
        <f t="shared" si="85"/>
        <v>6</v>
      </c>
      <c r="J134" s="40">
        <f t="shared" ref="J134:J143" si="89">IF(((($F$7/2)^2-($O$6/2)^2)*PI()/$D134/1000)-0.2&gt;6,6,((($F$7/2)^2-($O$6/2)^2)*PI()/$D134/1000)-0.2)</f>
        <v>6</v>
      </c>
      <c r="K134" s="39">
        <f t="shared" ref="K134:K143" si="90">IF(((($N$7/2)^2-($O$6/2)^2)*PI()/$D134/1000)-0.2&gt;6,6,((($N$7/2)^2-($O$6/2)^2)*PI()/$D134/1000)-0.2)</f>
        <v>6</v>
      </c>
      <c r="L134" s="40">
        <f t="shared" ref="L134:L143" si="91">IF(((($H$7/2)^2-($O$6/2)^2)*PI()/$D134/1000)-0.2&gt;6,6,((($H$7/2)^2-($O$6/2)^2)*PI()/$D134/1000)-0.2)</f>
        <v>6</v>
      </c>
      <c r="M134" s="39">
        <f t="shared" si="57"/>
        <v>3.4945129606215968</v>
      </c>
      <c r="N134" s="40">
        <f t="shared" ref="N134:N143" si="92">IF(((($F$7/2)^2-($N$6/2)^2)*PI()/$D134/1000)-0.3&gt;6,6,((($F$7/2)^2-($N$6/2)^2)*PI()/$D134/1000)-0.3)</f>
        <v>6</v>
      </c>
      <c r="O134" s="39">
        <f t="shared" ref="O134:O143" si="93">IF(((($N$7/2)^2-($N$6/2)^2)*PI()/$D134/1000)-0.3&gt;6,6,((($N$7/2)^2-($N$6/2)^2)*PI()/$D134/1000)-0.3)</f>
        <v>6</v>
      </c>
      <c r="P134" s="41">
        <f t="shared" ref="P134:P143" si="94">IF(((($H$7/2)^2-($N$6/2)^2)*PI()/$D134/1000)-0.3&gt;6,6,((($H$7/2)^2-($N$6/2)^2)*PI()/$D134/1000)-0.3)</f>
        <v>6</v>
      </c>
      <c r="Q134" s="42">
        <f t="shared" ref="Q134:Q143" si="95">IF(((($Q$7/2)^2-($D$6/2)^2)*PI()/$D134/1000)-0.2&gt;6,6,((($Q$7/2)^2-($D$6/2)^2)*PI()/$D134/1000)-0.2)</f>
        <v>6</v>
      </c>
      <c r="R134" s="40">
        <f t="shared" ref="R134:R143" si="96">IF(((($Q$7/2)^2-($O$6/2)^2)*PI()/$D134/1000)-0.2&gt;6,6,((($Q$7/2)^2-($O$6/2)^2)*PI()/$D134/1000)-0.2)</f>
        <v>3.1520793613803093</v>
      </c>
      <c r="S134" s="37">
        <f t="shared" ref="S134:S143" si="97">IF(((($Q$7/2)^2-($N$6/2)^2)*PI()/$D134/1000)-0.3&gt;6,6,((($Q$7/2)^2-($N$6/2)^2)*PI()/$D134/1000)-0.3)</f>
        <v>2.7787608005179973</v>
      </c>
      <c r="T134" s="43">
        <f t="shared" ref="T134:T143" si="98">IF(((($T$7/2)^2-($T$6/2)^2)*PI()/$D134/1000)-0.2&gt;6,6,((($T$7/2)^2-($T$6/2)^2)*PI()/$D134/1000)-0.2)</f>
        <v>6</v>
      </c>
      <c r="U134" s="39">
        <f t="shared" ref="U134:U143" si="99">IF(((($U$7/2)^2-($U$6/2)^2)*PI()/$D134/1000)-0.3&gt;6,6,((($U$7/2)^2-($U$6/2)^2)*PI()/$D134/1000)-0.3)</f>
        <v>6</v>
      </c>
      <c r="V134" s="41">
        <f t="shared" ref="V134:V143" si="100">IF(((($V$7/2)^2-($V$6/2)^2)*PI()/$D134/1000)-0.3&gt;6,6,((($V$7/2)^2-($V$6/2)^2)*PI()/$D134/1000)-0.3)</f>
        <v>6</v>
      </c>
      <c r="W134" s="38">
        <f t="shared" ref="W134:W143" si="101">IF(((($S$7/2)^2-($S$6/2)^2)*PI()/$D134/1000)-0.2&gt;6,6,((($S$7/2)^2-($S$6/2)^2)*PI()/$D134/1000)-0.2)</f>
        <v>6</v>
      </c>
      <c r="X134" s="39">
        <f t="shared" ref="X134:X143" si="102">IF(((($W$7/2)^2-($S$6/2)^2)*PI()/$D134/1000)-0.2&gt;6,6,((($W$7/2)^2-($S$6/2)^2)*PI()/$D134/1000)-0.2)</f>
        <v>6</v>
      </c>
      <c r="Y134" s="40">
        <f t="shared" ref="Y134:Y143" si="103">IF(((($S$7/2)^2-($W$6/2)^2)*PI()/$D134/1000)-0.3&gt;6,6,((($S$7/2)^2-($W$6/2)^2)*PI()/$D134/1000)-0.3)</f>
        <v>6</v>
      </c>
      <c r="Z134" s="39">
        <f t="shared" ref="Z134:Z143" si="104">IF(((($W$7/2)^2-($W$6/2)^2)*PI()/$D134/1000)-0.3&gt;6,6,((($W$7/2)^2-($W$6/2)^2)*PI()/$D134/1000)-0.3)</f>
        <v>6</v>
      </c>
      <c r="AA134" s="40">
        <f t="shared" ref="AA134:AA143" si="105">IF(((($S$7/2)^2-($X$6/2)^2)*PI()/$D134/1000)-0.3&gt;6,6,((($S$7/2)^2-($X$6/2)^2)*PI()/$D134/1000)-0.3)</f>
        <v>6</v>
      </c>
      <c r="AB134" s="44">
        <f t="shared" ref="AB134:AB143" si="106">IF(((($W$7/2)^2-($X$6/2)^2)*PI()/$D134/1000)-0.3&gt;6,6,((($W$7/2)^2-($X$6/2)^2)*PI()/$D134/1000)-0.3)</f>
        <v>6</v>
      </c>
      <c r="AC134" s="40">
        <f t="shared" ref="AC134:AC143" si="107">IF(((($AC$7/2)^2-($AC$6/2)^2)*PI()/$D134/1000)-0.3&gt;6,6,((($AC$7/2)^2-($AC$6/2)^2)*PI()/$D134/1000)-0.3)</f>
        <v>6</v>
      </c>
      <c r="AD134" s="37">
        <f t="shared" ref="AD134:AD143" si="108">IF(((($AD$7/2)^2-($AD$6/2)^2)*PI()/$D134/1000)-0.2&gt;6,6,((($AD$7/2)^2-($AD$6/2)^2)*PI()/$D134/1000)-0.2)</f>
        <v>6</v>
      </c>
      <c r="AE134" s="38">
        <f t="shared" ref="AE134:AE143" si="109">IF(((($X$7/2)^2-($S$6/2)^2)*PI()/$D134/1000)-0.2&gt;6,6,((($X$7/2)^2-($S$6/2)^2)*PI()/$D134/1000)-0.2)</f>
        <v>6</v>
      </c>
      <c r="AF134" s="39">
        <f t="shared" ref="AF134:AF143" si="110">IF(((($X$7/2)^2-($W$6/2)^2)*PI()/$D134/1000)-0.3&gt;6,6,((($X$7/2)^2-($W$6/2)^2)*PI()/$D134/1000)-0.3)</f>
        <v>6</v>
      </c>
      <c r="AG134" s="45">
        <f t="shared" ref="AG134:AG143" si="111">IF(((($X$7/2)^2-($X$6/2)^2)*PI()/$D134/1000)-0.3&gt;6,6,((($X$7/2)^2-($X$6/2)^2)*PI()/$D134/1000)-0.3)</f>
        <v>6</v>
      </c>
      <c r="AH134" s="37">
        <f t="shared" ref="AH134:AH143" si="112">IF(((($AH$7/2)^2-($AH$6/2)^2)*PI()/$D134/1000)-0.3&gt;6,6,((($AH$7/2)^2-($AH$6/2)^2)*PI()/$D134/1000)-0.3)</f>
        <v>5.2637605895075241</v>
      </c>
    </row>
    <row r="135" spans="1:34" x14ac:dyDescent="0.25">
      <c r="A135" s="9">
        <v>300726</v>
      </c>
      <c r="B135" s="9" t="s">
        <v>113</v>
      </c>
      <c r="C135" s="18" t="s">
        <v>74</v>
      </c>
      <c r="D135" s="9">
        <v>0.35</v>
      </c>
      <c r="E135" s="181" t="s">
        <v>203</v>
      </c>
      <c r="F135" s="46">
        <f t="shared" si="86"/>
        <v>6</v>
      </c>
      <c r="G135" s="39">
        <f t="shared" si="87"/>
        <v>6</v>
      </c>
      <c r="H135" s="40">
        <f t="shared" si="88"/>
        <v>6</v>
      </c>
      <c r="I135" s="39">
        <f t="shared" si="85"/>
        <v>4.7008845396000778</v>
      </c>
      <c r="J135" s="40">
        <f t="shared" si="89"/>
        <v>5.1317315320923926</v>
      </c>
      <c r="K135" s="39">
        <f t="shared" si="90"/>
        <v>6</v>
      </c>
      <c r="L135" s="40">
        <f t="shared" si="91"/>
        <v>6</v>
      </c>
      <c r="M135" s="39">
        <f t="shared" si="57"/>
        <v>2.4389378290154262</v>
      </c>
      <c r="N135" s="40">
        <f t="shared" si="92"/>
        <v>4.8365039886193122</v>
      </c>
      <c r="O135" s="39">
        <f t="shared" si="93"/>
        <v>6</v>
      </c>
      <c r="P135" s="41">
        <f t="shared" si="94"/>
        <v>6</v>
      </c>
      <c r="Q135" s="42">
        <f t="shared" si="95"/>
        <v>4.4562891115705856</v>
      </c>
      <c r="R135" s="40">
        <f t="shared" si="96"/>
        <v>2.1943424009859354</v>
      </c>
      <c r="S135" s="37">
        <f t="shared" si="97"/>
        <v>1.8991148575128556</v>
      </c>
      <c r="T135" s="43">
        <f t="shared" si="98"/>
        <v>6</v>
      </c>
      <c r="U135" s="39">
        <f t="shared" si="99"/>
        <v>6</v>
      </c>
      <c r="V135" s="41">
        <f t="shared" si="100"/>
        <v>5.2651069863590632</v>
      </c>
      <c r="W135" s="38">
        <f t="shared" si="101"/>
        <v>6</v>
      </c>
      <c r="X135" s="39">
        <f t="shared" si="102"/>
        <v>6</v>
      </c>
      <c r="Y135" s="40">
        <f t="shared" si="103"/>
        <v>6</v>
      </c>
      <c r="Z135" s="39">
        <f t="shared" si="104"/>
        <v>6</v>
      </c>
      <c r="AA135" s="40">
        <f t="shared" si="105"/>
        <v>6</v>
      </c>
      <c r="AB135" s="44">
        <f t="shared" si="106"/>
        <v>6</v>
      </c>
      <c r="AC135" s="40">
        <f t="shared" si="107"/>
        <v>4.4550248806834087</v>
      </c>
      <c r="AD135" s="37">
        <f t="shared" si="108"/>
        <v>6</v>
      </c>
      <c r="AE135" s="38">
        <f t="shared" si="109"/>
        <v>6</v>
      </c>
      <c r="AF135" s="39">
        <f t="shared" si="110"/>
        <v>6</v>
      </c>
      <c r="AG135" s="45">
        <f t="shared" si="111"/>
        <v>6</v>
      </c>
      <c r="AH135" s="37">
        <f t="shared" si="112"/>
        <v>3.6741147067910891</v>
      </c>
    </row>
    <row r="136" spans="1:34" x14ac:dyDescent="0.25">
      <c r="A136" s="9">
        <v>300257</v>
      </c>
      <c r="B136" s="9" t="s">
        <v>63</v>
      </c>
      <c r="C136" s="18" t="s">
        <v>77</v>
      </c>
      <c r="D136" s="9">
        <v>0.6</v>
      </c>
      <c r="E136" s="181" t="s">
        <v>203</v>
      </c>
      <c r="F136" s="46">
        <f t="shared" si="86"/>
        <v>4.2296456415616079</v>
      </c>
      <c r="G136" s="39">
        <f t="shared" si="87"/>
        <v>5.1132185753837378</v>
      </c>
      <c r="H136" s="40">
        <f t="shared" si="88"/>
        <v>6</v>
      </c>
      <c r="I136" s="39">
        <f t="shared" si="85"/>
        <v>2.6588493147667118</v>
      </c>
      <c r="J136" s="40">
        <f t="shared" si="89"/>
        <v>2.9101767270538952</v>
      </c>
      <c r="K136" s="39">
        <f t="shared" si="90"/>
        <v>3.7937496608760246</v>
      </c>
      <c r="L136" s="40">
        <f t="shared" si="91"/>
        <v>6</v>
      </c>
      <c r="M136" s="39">
        <f t="shared" si="57"/>
        <v>1.3393804002589988</v>
      </c>
      <c r="N136" s="40">
        <f t="shared" si="92"/>
        <v>2.6962939933612655</v>
      </c>
      <c r="O136" s="39">
        <f t="shared" si="93"/>
        <v>3.5798669271833954</v>
      </c>
      <c r="P136" s="41">
        <f t="shared" si="94"/>
        <v>6</v>
      </c>
      <c r="Q136" s="42">
        <f t="shared" si="95"/>
        <v>2.5161686484161754</v>
      </c>
      <c r="R136" s="40">
        <f t="shared" si="96"/>
        <v>1.1966997339084624</v>
      </c>
      <c r="S136" s="37">
        <f t="shared" si="97"/>
        <v>0.98281700021583207</v>
      </c>
      <c r="T136" s="43">
        <f t="shared" si="98"/>
        <v>4.1655047915508163</v>
      </c>
      <c r="U136" s="39">
        <f t="shared" si="99"/>
        <v>3.9516220578581871</v>
      </c>
      <c r="V136" s="41">
        <f t="shared" si="100"/>
        <v>2.9463124087094532</v>
      </c>
      <c r="W136" s="38">
        <f t="shared" si="101"/>
        <v>6</v>
      </c>
      <c r="X136" s="39">
        <f t="shared" si="102"/>
        <v>6</v>
      </c>
      <c r="Y136" s="40">
        <f t="shared" si="103"/>
        <v>6</v>
      </c>
      <c r="Z136" s="39">
        <f t="shared" si="104"/>
        <v>6</v>
      </c>
      <c r="AA136" s="40">
        <f t="shared" si="105"/>
        <v>4.3063602283260343</v>
      </c>
      <c r="AB136" s="44">
        <f t="shared" si="106"/>
        <v>6</v>
      </c>
      <c r="AC136" s="40">
        <f t="shared" si="107"/>
        <v>2.4737645137319886</v>
      </c>
      <c r="AD136" s="37">
        <f t="shared" si="108"/>
        <v>6</v>
      </c>
      <c r="AE136" s="38">
        <f t="shared" si="109"/>
        <v>6</v>
      </c>
      <c r="AF136" s="39">
        <f t="shared" si="110"/>
        <v>5.8418136377680456</v>
      </c>
      <c r="AG136" s="45">
        <f t="shared" si="111"/>
        <v>3.8508292935555151</v>
      </c>
      <c r="AH136" s="37">
        <f t="shared" si="112"/>
        <v>2.0182335789614689</v>
      </c>
    </row>
    <row r="137" spans="1:34" x14ac:dyDescent="0.25">
      <c r="A137" s="9">
        <v>300360</v>
      </c>
      <c r="B137" s="9" t="s">
        <v>307</v>
      </c>
      <c r="C137" s="18" t="s">
        <v>77</v>
      </c>
      <c r="D137" s="9">
        <v>0.43</v>
      </c>
      <c r="E137" s="255" t="s">
        <v>203</v>
      </c>
      <c r="F137" s="46">
        <f t="shared" si="86"/>
        <v>5.980900895202244</v>
      </c>
      <c r="G137" s="39">
        <f t="shared" si="87"/>
        <v>6</v>
      </c>
      <c r="H137" s="40">
        <f t="shared" si="88"/>
        <v>6</v>
      </c>
      <c r="I137" s="39">
        <f t="shared" si="85"/>
        <v>3.7890920671163419</v>
      </c>
      <c r="J137" s="40">
        <f t="shared" si="89"/>
        <v>4.139781479610086</v>
      </c>
      <c r="K137" s="39">
        <f t="shared" si="90"/>
        <v>5.3726739454084065</v>
      </c>
      <c r="L137" s="40">
        <f t="shared" si="91"/>
        <v>6</v>
      </c>
      <c r="M137" s="39">
        <f t="shared" si="57"/>
        <v>1.9479726515241842</v>
      </c>
      <c r="N137" s="40">
        <f t="shared" si="92"/>
        <v>3.8808753395738584</v>
      </c>
      <c r="O137" s="39">
        <f t="shared" si="93"/>
        <v>5.1137678053721798</v>
      </c>
      <c r="P137" s="41">
        <f t="shared" si="94"/>
        <v>6</v>
      </c>
      <c r="Q137" s="259">
        <f t="shared" si="95"/>
        <v>3.5900027652318727</v>
      </c>
      <c r="R137" s="40">
        <f t="shared" si="96"/>
        <v>1.7488833496397149</v>
      </c>
      <c r="S137" s="37">
        <f t="shared" si="97"/>
        <v>1.4899772096034867</v>
      </c>
      <c r="T137" s="43">
        <f t="shared" si="98"/>
        <v>5.891402034722069</v>
      </c>
      <c r="U137" s="39">
        <f t="shared" si="99"/>
        <v>5.6324958946858423</v>
      </c>
      <c r="V137" s="41">
        <f t="shared" si="100"/>
        <v>4.2297382447108651</v>
      </c>
      <c r="W137" s="38">
        <f t="shared" si="101"/>
        <v>6</v>
      </c>
      <c r="X137" s="39">
        <f t="shared" si="102"/>
        <v>6</v>
      </c>
      <c r="Y137" s="40">
        <f t="shared" si="103"/>
        <v>6</v>
      </c>
      <c r="Z137" s="39">
        <f t="shared" si="104"/>
        <v>6</v>
      </c>
      <c r="AA137" s="40">
        <f t="shared" si="105"/>
        <v>6</v>
      </c>
      <c r="AB137" s="44">
        <f t="shared" si="106"/>
        <v>6</v>
      </c>
      <c r="AC137" s="40">
        <f t="shared" si="107"/>
        <v>3.5703690889283557</v>
      </c>
      <c r="AD137" s="37">
        <f t="shared" si="108"/>
        <v>6</v>
      </c>
      <c r="AE137" s="38">
        <f t="shared" si="109"/>
        <v>6</v>
      </c>
      <c r="AF137" s="39">
        <f t="shared" si="110"/>
        <v>6</v>
      </c>
      <c r="AG137" s="45">
        <f t="shared" si="111"/>
        <v>5.4918548282169972</v>
      </c>
      <c r="AH137" s="37">
        <f t="shared" si="112"/>
        <v>2.9347445287834444</v>
      </c>
    </row>
    <row r="138" spans="1:34" x14ac:dyDescent="0.25">
      <c r="A138" s="9">
        <v>300502</v>
      </c>
      <c r="B138" s="9" t="s">
        <v>66</v>
      </c>
      <c r="C138" s="10" t="s">
        <v>76</v>
      </c>
      <c r="D138" s="9">
        <v>0.6</v>
      </c>
      <c r="E138" s="181" t="s">
        <v>203</v>
      </c>
      <c r="F138" s="46">
        <f t="shared" si="86"/>
        <v>4.2296456415616079</v>
      </c>
      <c r="G138" s="39">
        <f t="shared" si="87"/>
        <v>5.1132185753837378</v>
      </c>
      <c r="H138" s="40">
        <f t="shared" si="88"/>
        <v>6</v>
      </c>
      <c r="I138" s="39">
        <f t="shared" si="85"/>
        <v>2.6588493147667118</v>
      </c>
      <c r="J138" s="40">
        <f t="shared" si="89"/>
        <v>2.9101767270538952</v>
      </c>
      <c r="K138" s="39">
        <f t="shared" si="90"/>
        <v>3.7937496608760246</v>
      </c>
      <c r="L138" s="40">
        <f t="shared" si="91"/>
        <v>6</v>
      </c>
      <c r="M138" s="39">
        <f t="shared" si="57"/>
        <v>1.3393804002589988</v>
      </c>
      <c r="N138" s="40">
        <f t="shared" si="92"/>
        <v>2.6962939933612655</v>
      </c>
      <c r="O138" s="39">
        <f t="shared" si="93"/>
        <v>3.5798669271833954</v>
      </c>
      <c r="P138" s="41">
        <f t="shared" si="94"/>
        <v>6</v>
      </c>
      <c r="Q138" s="42">
        <f t="shared" si="95"/>
        <v>2.5161686484161754</v>
      </c>
      <c r="R138" s="40">
        <f t="shared" si="96"/>
        <v>1.1966997339084624</v>
      </c>
      <c r="S138" s="37">
        <f t="shared" si="97"/>
        <v>0.98281700021583207</v>
      </c>
      <c r="T138" s="43">
        <f t="shared" si="98"/>
        <v>4.1655047915508163</v>
      </c>
      <c r="U138" s="39">
        <f t="shared" si="99"/>
        <v>3.9516220578581871</v>
      </c>
      <c r="V138" s="41">
        <f t="shared" si="100"/>
        <v>2.9463124087094532</v>
      </c>
      <c r="W138" s="38">
        <f t="shared" si="101"/>
        <v>6</v>
      </c>
      <c r="X138" s="39">
        <f t="shared" si="102"/>
        <v>6</v>
      </c>
      <c r="Y138" s="40">
        <f t="shared" si="103"/>
        <v>6</v>
      </c>
      <c r="Z138" s="39">
        <f t="shared" si="104"/>
        <v>6</v>
      </c>
      <c r="AA138" s="40">
        <f t="shared" si="105"/>
        <v>4.3063602283260343</v>
      </c>
      <c r="AB138" s="44">
        <f t="shared" si="106"/>
        <v>6</v>
      </c>
      <c r="AC138" s="40">
        <f t="shared" si="107"/>
        <v>2.4737645137319886</v>
      </c>
      <c r="AD138" s="37">
        <f t="shared" si="108"/>
        <v>6</v>
      </c>
      <c r="AE138" s="38">
        <f t="shared" si="109"/>
        <v>6</v>
      </c>
      <c r="AF138" s="39">
        <f t="shared" si="110"/>
        <v>5.8418136377680456</v>
      </c>
      <c r="AG138" s="45">
        <f t="shared" si="111"/>
        <v>3.8508292935555151</v>
      </c>
      <c r="AH138" s="37">
        <f t="shared" si="112"/>
        <v>2.0182335789614689</v>
      </c>
    </row>
    <row r="139" spans="1:34" x14ac:dyDescent="0.25">
      <c r="A139" s="9">
        <v>300504</v>
      </c>
      <c r="B139" s="9" t="s">
        <v>67</v>
      </c>
      <c r="C139" s="10" t="s">
        <v>76</v>
      </c>
      <c r="D139" s="9">
        <v>0.63</v>
      </c>
      <c r="E139" s="181" t="s">
        <v>203</v>
      </c>
      <c r="F139" s="46">
        <f t="shared" si="86"/>
        <v>4.0187101348205783</v>
      </c>
      <c r="G139" s="39">
        <f t="shared" si="87"/>
        <v>4.8602081670321313</v>
      </c>
      <c r="H139" s="40">
        <f t="shared" si="88"/>
        <v>6</v>
      </c>
      <c r="I139" s="39">
        <f t="shared" si="85"/>
        <v>2.5227136331111542</v>
      </c>
      <c r="J139" s="40">
        <f t="shared" si="89"/>
        <v>2.7620730733846619</v>
      </c>
      <c r="K139" s="39">
        <f t="shared" si="90"/>
        <v>3.6035711055962136</v>
      </c>
      <c r="L139" s="40">
        <f t="shared" si="91"/>
        <v>6</v>
      </c>
      <c r="M139" s="39">
        <f t="shared" si="57"/>
        <v>1.2660765716752369</v>
      </c>
      <c r="N139" s="40">
        <f t="shared" si="92"/>
        <v>2.5536133270107286</v>
      </c>
      <c r="O139" s="39">
        <f t="shared" si="93"/>
        <v>3.3951113592222808</v>
      </c>
      <c r="P139" s="41">
        <f t="shared" si="94"/>
        <v>6</v>
      </c>
      <c r="Q139" s="42">
        <f t="shared" si="95"/>
        <v>2.3868272842058813</v>
      </c>
      <c r="R139" s="40">
        <f t="shared" si="96"/>
        <v>1.1301902227699641</v>
      </c>
      <c r="S139" s="37">
        <f t="shared" si="97"/>
        <v>0.92173047639603056</v>
      </c>
      <c r="T139" s="43">
        <f t="shared" si="98"/>
        <v>3.9576236110007779</v>
      </c>
      <c r="U139" s="39">
        <f t="shared" si="99"/>
        <v>3.7491638646268441</v>
      </c>
      <c r="V139" s="41">
        <f t="shared" si="100"/>
        <v>2.7917261035328127</v>
      </c>
      <c r="W139" s="38">
        <f t="shared" si="101"/>
        <v>6</v>
      </c>
      <c r="X139" s="39">
        <f t="shared" si="102"/>
        <v>6</v>
      </c>
      <c r="Y139" s="40">
        <f t="shared" si="103"/>
        <v>5.9831853071795873</v>
      </c>
      <c r="Z139" s="39">
        <f t="shared" si="104"/>
        <v>6</v>
      </c>
      <c r="AA139" s="40">
        <f t="shared" si="105"/>
        <v>4.0870097412628903</v>
      </c>
      <c r="AB139" s="44">
        <f t="shared" si="106"/>
        <v>6</v>
      </c>
      <c r="AC139" s="40">
        <f t="shared" si="107"/>
        <v>2.3416804892685601</v>
      </c>
      <c r="AD139" s="37">
        <f t="shared" si="108"/>
        <v>6</v>
      </c>
      <c r="AE139" s="38">
        <f t="shared" si="109"/>
        <v>6</v>
      </c>
      <c r="AF139" s="39">
        <f t="shared" si="110"/>
        <v>5.5493463216838528</v>
      </c>
      <c r="AG139" s="45">
        <f t="shared" si="111"/>
        <v>3.6531707557671562</v>
      </c>
      <c r="AH139" s="37">
        <f t="shared" si="112"/>
        <v>1.9078415037728267</v>
      </c>
    </row>
    <row r="140" spans="1:34" x14ac:dyDescent="0.25">
      <c r="A140" s="9">
        <v>300505</v>
      </c>
      <c r="B140" s="9" t="s">
        <v>68</v>
      </c>
      <c r="C140" s="10" t="s">
        <v>76</v>
      </c>
      <c r="D140" s="9">
        <v>0.61</v>
      </c>
      <c r="E140" s="181" t="s">
        <v>203</v>
      </c>
      <c r="F140" s="46">
        <f t="shared" si="86"/>
        <v>4.1570284998966631</v>
      </c>
      <c r="G140" s="39">
        <f t="shared" si="87"/>
        <v>5.0261166315249879</v>
      </c>
      <c r="H140" s="40">
        <f t="shared" si="88"/>
        <v>6</v>
      </c>
      <c r="I140" s="39">
        <f t="shared" si="85"/>
        <v>2.6119829325574213</v>
      </c>
      <c r="J140" s="40">
        <f t="shared" si="89"/>
        <v>2.8591902233317001</v>
      </c>
      <c r="K140" s="39">
        <f t="shared" si="90"/>
        <v>3.7282783549600245</v>
      </c>
      <c r="L140" s="40">
        <f t="shared" si="91"/>
        <v>6</v>
      </c>
      <c r="M140" s="39">
        <f t="shared" si="57"/>
        <v>1.3141446559924577</v>
      </c>
      <c r="N140" s="40">
        <f t="shared" si="92"/>
        <v>2.6471744196996054</v>
      </c>
      <c r="O140" s="39">
        <f t="shared" si="93"/>
        <v>3.5162625513279298</v>
      </c>
      <c r="P140" s="41">
        <f t="shared" si="94"/>
        <v>6</v>
      </c>
      <c r="Q140" s="42">
        <f t="shared" si="95"/>
        <v>2.4716412935241068</v>
      </c>
      <c r="R140" s="40">
        <f t="shared" si="96"/>
        <v>1.1738030169591431</v>
      </c>
      <c r="S140" s="37">
        <f t="shared" si="97"/>
        <v>0.96178721332704797</v>
      </c>
      <c r="T140" s="43">
        <f t="shared" si="98"/>
        <v>4.0939391392303115</v>
      </c>
      <c r="U140" s="39">
        <f t="shared" si="99"/>
        <v>3.8819233355982172</v>
      </c>
      <c r="V140" s="41">
        <f t="shared" si="100"/>
        <v>2.8930941725011015</v>
      </c>
      <c r="W140" s="38">
        <f t="shared" si="101"/>
        <v>6</v>
      </c>
      <c r="X140" s="39">
        <f t="shared" si="102"/>
        <v>6</v>
      </c>
      <c r="Y140" s="40">
        <f t="shared" si="103"/>
        <v>6</v>
      </c>
      <c r="Z140" s="39">
        <f t="shared" si="104"/>
        <v>6</v>
      </c>
      <c r="AA140" s="40">
        <f t="shared" si="105"/>
        <v>4.2308461262223291</v>
      </c>
      <c r="AB140" s="44">
        <f t="shared" si="106"/>
        <v>6</v>
      </c>
      <c r="AC140" s="40">
        <f t="shared" si="107"/>
        <v>2.4282929643265456</v>
      </c>
      <c r="AD140" s="37">
        <f t="shared" si="108"/>
        <v>6</v>
      </c>
      <c r="AE140" s="38">
        <f t="shared" si="109"/>
        <v>6</v>
      </c>
      <c r="AF140" s="39">
        <f t="shared" si="110"/>
        <v>5.7411281682964379</v>
      </c>
      <c r="AG140" s="45">
        <f t="shared" si="111"/>
        <v>3.7827829116939489</v>
      </c>
      <c r="AH140" s="37">
        <f t="shared" si="112"/>
        <v>1.9802297497981656</v>
      </c>
    </row>
    <row r="141" spans="1:34" x14ac:dyDescent="0.25">
      <c r="A141" s="9">
        <v>300708</v>
      </c>
      <c r="B141" s="9" t="s">
        <v>69</v>
      </c>
      <c r="C141" s="17" t="s">
        <v>75</v>
      </c>
      <c r="D141" s="9">
        <v>0.35</v>
      </c>
      <c r="E141" s="181" t="s">
        <v>203</v>
      </c>
      <c r="F141" s="46">
        <f t="shared" si="86"/>
        <v>6</v>
      </c>
      <c r="G141" s="39">
        <f t="shared" si="87"/>
        <v>6</v>
      </c>
      <c r="H141" s="40">
        <f t="shared" si="88"/>
        <v>6</v>
      </c>
      <c r="I141" s="39">
        <f t="shared" si="85"/>
        <v>4.7008845396000778</v>
      </c>
      <c r="J141" s="40">
        <f t="shared" si="89"/>
        <v>5.1317315320923926</v>
      </c>
      <c r="K141" s="39">
        <f t="shared" si="90"/>
        <v>6</v>
      </c>
      <c r="L141" s="40">
        <f t="shared" si="91"/>
        <v>6</v>
      </c>
      <c r="M141" s="39">
        <f t="shared" si="57"/>
        <v>2.4389378290154262</v>
      </c>
      <c r="N141" s="40">
        <f t="shared" si="92"/>
        <v>4.8365039886193122</v>
      </c>
      <c r="O141" s="39">
        <f t="shared" si="93"/>
        <v>6</v>
      </c>
      <c r="P141" s="41">
        <f t="shared" si="94"/>
        <v>6</v>
      </c>
      <c r="Q141" s="42">
        <f t="shared" si="95"/>
        <v>4.4562891115705856</v>
      </c>
      <c r="R141" s="40">
        <f t="shared" si="96"/>
        <v>2.1943424009859354</v>
      </c>
      <c r="S141" s="37">
        <f t="shared" si="97"/>
        <v>1.8991148575128556</v>
      </c>
      <c r="T141" s="43">
        <f t="shared" si="98"/>
        <v>6</v>
      </c>
      <c r="U141" s="39">
        <f t="shared" si="99"/>
        <v>6</v>
      </c>
      <c r="V141" s="41">
        <f t="shared" si="100"/>
        <v>5.2651069863590632</v>
      </c>
      <c r="W141" s="38">
        <f t="shared" si="101"/>
        <v>6</v>
      </c>
      <c r="X141" s="39">
        <f t="shared" si="102"/>
        <v>6</v>
      </c>
      <c r="Y141" s="40">
        <f t="shared" si="103"/>
        <v>6</v>
      </c>
      <c r="Z141" s="39">
        <f t="shared" si="104"/>
        <v>6</v>
      </c>
      <c r="AA141" s="40">
        <f t="shared" si="105"/>
        <v>6</v>
      </c>
      <c r="AB141" s="44">
        <f t="shared" si="106"/>
        <v>6</v>
      </c>
      <c r="AC141" s="40">
        <f t="shared" si="107"/>
        <v>4.4550248806834087</v>
      </c>
      <c r="AD141" s="37">
        <f t="shared" si="108"/>
        <v>6</v>
      </c>
      <c r="AE141" s="38">
        <f t="shared" si="109"/>
        <v>6</v>
      </c>
      <c r="AF141" s="39">
        <f t="shared" si="110"/>
        <v>6</v>
      </c>
      <c r="AG141" s="45">
        <f t="shared" si="111"/>
        <v>6</v>
      </c>
      <c r="AH141" s="37">
        <f t="shared" si="112"/>
        <v>3.6741147067910891</v>
      </c>
    </row>
    <row r="142" spans="1:34" x14ac:dyDescent="0.25">
      <c r="A142" s="9">
        <v>300529</v>
      </c>
      <c r="B142" s="9" t="s">
        <v>70</v>
      </c>
      <c r="C142" s="11" t="s">
        <v>79</v>
      </c>
      <c r="D142" s="9">
        <v>0.52</v>
      </c>
      <c r="E142" s="181" t="s">
        <v>202</v>
      </c>
      <c r="F142" s="46">
        <f t="shared" si="86"/>
        <v>4.91112958641724</v>
      </c>
      <c r="G142" s="39">
        <f t="shared" si="87"/>
        <v>5.9306368177504662</v>
      </c>
      <c r="H142" s="40">
        <f t="shared" si="88"/>
        <v>6</v>
      </c>
      <c r="I142" s="39">
        <f t="shared" si="85"/>
        <v>3.0986722862692826</v>
      </c>
      <c r="J142" s="40">
        <f t="shared" si="89"/>
        <v>3.3886654542929557</v>
      </c>
      <c r="K142" s="39">
        <f t="shared" si="90"/>
        <v>4.408172685626182</v>
      </c>
      <c r="L142" s="40">
        <f t="shared" si="91"/>
        <v>6</v>
      </c>
      <c r="M142" s="39">
        <f t="shared" si="57"/>
        <v>1.5762081541449984</v>
      </c>
      <c r="N142" s="40">
        <f t="shared" si="92"/>
        <v>3.1572623000322291</v>
      </c>
      <c r="O142" s="39">
        <f t="shared" si="93"/>
        <v>4.1767695313654558</v>
      </c>
      <c r="P142" s="41">
        <f t="shared" si="94"/>
        <v>6</v>
      </c>
      <c r="Q142" s="42">
        <f t="shared" si="95"/>
        <v>2.9340407481725097</v>
      </c>
      <c r="R142" s="40">
        <f t="shared" si="96"/>
        <v>1.4115766160482257</v>
      </c>
      <c r="S142" s="37">
        <f t="shared" si="97"/>
        <v>1.1801734617874986</v>
      </c>
      <c r="T142" s="43">
        <f t="shared" si="98"/>
        <v>4.8371209133278654</v>
      </c>
      <c r="U142" s="39">
        <f t="shared" si="99"/>
        <v>4.6057177590671383</v>
      </c>
      <c r="V142" s="41">
        <f t="shared" si="100"/>
        <v>3.4457450869724453</v>
      </c>
      <c r="W142" s="38">
        <f t="shared" si="101"/>
        <v>6</v>
      </c>
      <c r="X142" s="39">
        <f t="shared" si="102"/>
        <v>6</v>
      </c>
      <c r="Y142" s="40">
        <f t="shared" si="103"/>
        <v>6</v>
      </c>
      <c r="Z142" s="39">
        <f t="shared" si="104"/>
        <v>6</v>
      </c>
      <c r="AA142" s="40">
        <f t="shared" si="105"/>
        <v>5.0150310326838854</v>
      </c>
      <c r="AB142" s="44">
        <f t="shared" si="106"/>
        <v>6</v>
      </c>
      <c r="AC142" s="40">
        <f t="shared" si="107"/>
        <v>2.9004975158446014</v>
      </c>
      <c r="AD142" s="37">
        <f t="shared" si="108"/>
        <v>6</v>
      </c>
      <c r="AE142" s="38">
        <f t="shared" si="109"/>
        <v>6</v>
      </c>
      <c r="AF142" s="39">
        <f t="shared" si="110"/>
        <v>6</v>
      </c>
      <c r="AG142" s="45">
        <f t="shared" si="111"/>
        <v>4.4894184156409773</v>
      </c>
      <c r="AH142" s="37">
        <f t="shared" si="112"/>
        <v>2.3748848988016942</v>
      </c>
    </row>
    <row r="143" spans="1:34" ht="15.75" thickBot="1" x14ac:dyDescent="0.3">
      <c r="A143" s="19">
        <v>300520</v>
      </c>
      <c r="B143" s="19" t="s">
        <v>71</v>
      </c>
      <c r="C143" s="20" t="s">
        <v>75</v>
      </c>
      <c r="D143" s="19">
        <v>0.37</v>
      </c>
      <c r="E143" s="182" t="s">
        <v>202</v>
      </c>
      <c r="F143" s="47">
        <f t="shared" si="86"/>
        <v>6</v>
      </c>
      <c r="G143" s="48">
        <f t="shared" si="87"/>
        <v>6</v>
      </c>
      <c r="H143" s="49">
        <f t="shared" si="88"/>
        <v>6</v>
      </c>
      <c r="I143" s="48">
        <f t="shared" si="85"/>
        <v>4.4359718617838571</v>
      </c>
      <c r="J143" s="49">
        <f t="shared" si="89"/>
        <v>4.8435298276549652</v>
      </c>
      <c r="K143" s="48">
        <f t="shared" si="90"/>
        <v>6</v>
      </c>
      <c r="L143" s="49">
        <f t="shared" si="91"/>
        <v>6</v>
      </c>
      <c r="M143" s="48">
        <f t="shared" si="57"/>
        <v>2.2962925409605384</v>
      </c>
      <c r="N143" s="49">
        <f t="shared" si="92"/>
        <v>4.5588551243696198</v>
      </c>
      <c r="O143" s="48">
        <f t="shared" si="93"/>
        <v>5.9916760981352351</v>
      </c>
      <c r="P143" s="50">
        <f t="shared" si="94"/>
        <v>6</v>
      </c>
      <c r="Q143" s="51">
        <f t="shared" si="95"/>
        <v>4.204597808242446</v>
      </c>
      <c r="R143" s="49">
        <f t="shared" si="96"/>
        <v>2.0649184874191278</v>
      </c>
      <c r="S143" s="52">
        <f t="shared" si="97"/>
        <v>1.7802437841337817</v>
      </c>
      <c r="T143" s="53">
        <f t="shared" si="98"/>
        <v>6</v>
      </c>
      <c r="U143" s="48">
        <f t="shared" si="99"/>
        <v>6</v>
      </c>
      <c r="V143" s="50">
        <f t="shared" si="100"/>
        <v>4.9642903925018151</v>
      </c>
      <c r="W143" s="54">
        <f t="shared" si="101"/>
        <v>6</v>
      </c>
      <c r="X143" s="48">
        <f t="shared" si="102"/>
        <v>6</v>
      </c>
      <c r="Y143" s="49">
        <f t="shared" si="103"/>
        <v>6</v>
      </c>
      <c r="Z143" s="48">
        <f t="shared" si="104"/>
        <v>6</v>
      </c>
      <c r="AA143" s="49">
        <f t="shared" si="105"/>
        <v>6</v>
      </c>
      <c r="AB143" s="55">
        <f t="shared" si="106"/>
        <v>6</v>
      </c>
      <c r="AC143" s="49">
        <f t="shared" si="107"/>
        <v>4.1979965087545752</v>
      </c>
      <c r="AD143" s="52">
        <f t="shared" si="108"/>
        <v>6</v>
      </c>
      <c r="AE143" s="54">
        <f t="shared" si="109"/>
        <v>6</v>
      </c>
      <c r="AF143" s="48">
        <f t="shared" si="110"/>
        <v>6</v>
      </c>
      <c r="AG143" s="56">
        <f t="shared" si="111"/>
        <v>6</v>
      </c>
      <c r="AH143" s="52">
        <f t="shared" si="112"/>
        <v>3.4592976956131922</v>
      </c>
    </row>
  </sheetData>
  <sheetProtection algorithmName="SHA-512" hashValue="6sPEnBeE2kkO00mHeXyM/xB3hCgu5+JC9UvTu89JEuRN5Cff/AZfZdrLqNkXimhLKfB1ou/dahde7s/3Trlq4A==" saltValue="3H2dg/pGYhijL/XmC3xshw==" spinCount="100000" sheet="1" objects="1" scenarios="1"/>
  <mergeCells count="40">
    <mergeCell ref="A8:A10"/>
    <mergeCell ref="X9:X10"/>
    <mergeCell ref="Z9:Z10"/>
    <mergeCell ref="Y9:Y10"/>
    <mergeCell ref="T8:V8"/>
    <mergeCell ref="T9:T10"/>
    <mergeCell ref="U9:U10"/>
    <mergeCell ref="V9:V10"/>
    <mergeCell ref="AD9:AD10"/>
    <mergeCell ref="AE8:AH8"/>
    <mergeCell ref="P9:P10"/>
    <mergeCell ref="B8:B10"/>
    <mergeCell ref="D8:D10"/>
    <mergeCell ref="C8:C10"/>
    <mergeCell ref="Q8:S8"/>
    <mergeCell ref="F8:P8"/>
    <mergeCell ref="F9:F10"/>
    <mergeCell ref="E8:E10"/>
    <mergeCell ref="AA9:AA10"/>
    <mergeCell ref="AB9:AB10"/>
    <mergeCell ref="Q9:Q10"/>
    <mergeCell ref="R9:R10"/>
    <mergeCell ref="S9:S10"/>
    <mergeCell ref="W9:W10"/>
    <mergeCell ref="F5:K5"/>
    <mergeCell ref="F4:K4"/>
    <mergeCell ref="AH9:AH10"/>
    <mergeCell ref="C3:AF3"/>
    <mergeCell ref="AE9:AE10"/>
    <mergeCell ref="AF9:AF10"/>
    <mergeCell ref="AG9:AG10"/>
    <mergeCell ref="G9:G10"/>
    <mergeCell ref="J9:J10"/>
    <mergeCell ref="K9:K10"/>
    <mergeCell ref="N9:N10"/>
    <mergeCell ref="O9:O10"/>
    <mergeCell ref="H9:H10"/>
    <mergeCell ref="L9:L10"/>
    <mergeCell ref="W8:AD8"/>
    <mergeCell ref="AC9:AC10"/>
  </mergeCells>
  <pageMargins left="0.62992125984251968" right="0.23622047244094491" top="0.74803149606299213" bottom="0.74803149606299213" header="0.31496062992125984" footer="0.31496062992125984"/>
  <pageSetup paperSize="9" scale="42" orientation="landscape" r:id="rId1"/>
  <ignoredErrors>
    <ignoredError sqref="AC75 AC138:AC143 AC72:AC73 AC11:AC15 AC64:AC65 AC103:AC106 AC46:AC49 AC125:AC126 AC17:AC18 AC77:AC91 AC108:AC110 AC31:AC32 AC68:AC70 AC34:AC44 AC122 AC116:AC120 AC52:AC53 AC23:AC29 AC55:AC59 AC20:AC21 AC131:AC136 AC94:AC101 AC61:AC6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X54"/>
  <sheetViews>
    <sheetView showGridLines="0" showRowColHeaders="0" tabSelected="1" zoomScale="91" zoomScaleNormal="91" workbookViewId="0">
      <pane ySplit="8" topLeftCell="A18" activePane="bottomLeft" state="frozen"/>
      <selection activeCell="N20" sqref="N20"/>
      <selection pane="bottomLeft" activeCell="B36" sqref="B36"/>
    </sheetView>
  </sheetViews>
  <sheetFormatPr defaultRowHeight="15" x14ac:dyDescent="0.25"/>
  <cols>
    <col min="2" max="2" width="33.5703125" customWidth="1"/>
    <col min="3" max="3" width="8.28515625" customWidth="1"/>
    <col min="4" max="4" width="5.140625" hidden="1" customWidth="1"/>
    <col min="5" max="5" width="9.28515625" hidden="1" customWidth="1"/>
    <col min="6" max="6" width="10.28515625" customWidth="1"/>
    <col min="7" max="7" width="10" customWidth="1"/>
    <col min="8" max="8" width="9.5703125" customWidth="1"/>
    <col min="9" max="9" width="9.5703125" hidden="1" customWidth="1"/>
    <col min="12" max="12" width="0" hidden="1" customWidth="1"/>
    <col min="15" max="15" width="0" hidden="1" customWidth="1"/>
    <col min="17" max="17" width="9.5703125" customWidth="1"/>
    <col min="21" max="21" width="9.5703125" customWidth="1"/>
    <col min="22" max="22" width="9.42578125" customWidth="1"/>
    <col min="23" max="23" width="9.5703125" customWidth="1"/>
  </cols>
  <sheetData>
    <row r="2" spans="1:24" ht="26.25" x14ac:dyDescent="0.4">
      <c r="B2" s="269" t="s">
        <v>323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21.75" thickBot="1" x14ac:dyDescent="0.4"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4" ht="15.75" hidden="1" thickBot="1" x14ac:dyDescent="0.3">
      <c r="G4">
        <v>29</v>
      </c>
      <c r="H4">
        <v>29</v>
      </c>
      <c r="J4">
        <v>43</v>
      </c>
      <c r="K4">
        <v>43</v>
      </c>
      <c r="M4">
        <v>44</v>
      </c>
      <c r="N4">
        <v>44</v>
      </c>
      <c r="P4">
        <v>29</v>
      </c>
      <c r="Q4">
        <v>43</v>
      </c>
      <c r="R4">
        <v>44</v>
      </c>
      <c r="S4">
        <v>43</v>
      </c>
      <c r="T4">
        <v>43</v>
      </c>
      <c r="U4">
        <v>52</v>
      </c>
      <c r="V4">
        <v>52</v>
      </c>
      <c r="W4">
        <v>65</v>
      </c>
      <c r="X4">
        <v>65</v>
      </c>
    </row>
    <row r="5" spans="1:24" ht="15.75" hidden="1" thickBot="1" x14ac:dyDescent="0.3">
      <c r="G5">
        <v>65</v>
      </c>
      <c r="H5">
        <v>70</v>
      </c>
      <c r="I5">
        <v>103</v>
      </c>
      <c r="J5">
        <v>65</v>
      </c>
      <c r="K5">
        <v>70</v>
      </c>
      <c r="M5">
        <v>65</v>
      </c>
      <c r="N5">
        <v>70</v>
      </c>
      <c r="P5">
        <v>54</v>
      </c>
      <c r="Q5">
        <v>54</v>
      </c>
      <c r="R5">
        <v>54</v>
      </c>
      <c r="S5">
        <v>88</v>
      </c>
      <c r="T5">
        <v>104</v>
      </c>
      <c r="U5">
        <v>88</v>
      </c>
      <c r="V5">
        <v>104</v>
      </c>
      <c r="W5">
        <v>88</v>
      </c>
      <c r="X5">
        <v>104</v>
      </c>
    </row>
    <row r="6" spans="1:24" ht="15.75" thickBot="1" x14ac:dyDescent="0.3">
      <c r="A6" s="296" t="s">
        <v>289</v>
      </c>
      <c r="B6" s="300" t="s">
        <v>73</v>
      </c>
      <c r="C6" s="303" t="s">
        <v>80</v>
      </c>
      <c r="D6" s="306" t="s">
        <v>142</v>
      </c>
      <c r="E6" s="287" t="s">
        <v>72</v>
      </c>
      <c r="F6" s="214"/>
      <c r="G6" s="278" t="s">
        <v>99</v>
      </c>
      <c r="H6" s="279"/>
      <c r="I6" s="279"/>
      <c r="J6" s="279"/>
      <c r="K6" s="279"/>
      <c r="L6" s="279"/>
      <c r="M6" s="279"/>
      <c r="N6" s="279"/>
      <c r="O6" s="280"/>
      <c r="P6" s="278" t="s">
        <v>100</v>
      </c>
      <c r="Q6" s="279"/>
      <c r="R6" s="280"/>
      <c r="S6" s="278" t="s">
        <v>101</v>
      </c>
      <c r="T6" s="279"/>
      <c r="U6" s="279"/>
      <c r="V6" s="279"/>
      <c r="W6" s="279"/>
      <c r="X6" s="280"/>
    </row>
    <row r="7" spans="1:24" ht="45" x14ac:dyDescent="0.25">
      <c r="A7" s="297"/>
      <c r="B7" s="301"/>
      <c r="C7" s="304"/>
      <c r="D7" s="307"/>
      <c r="E7" s="288"/>
      <c r="F7" s="215" t="s">
        <v>252</v>
      </c>
      <c r="G7" s="294" t="s">
        <v>81</v>
      </c>
      <c r="H7" s="276" t="s">
        <v>82</v>
      </c>
      <c r="I7" s="276" t="s">
        <v>175</v>
      </c>
      <c r="J7" s="276" t="s">
        <v>83</v>
      </c>
      <c r="K7" s="276" t="s">
        <v>84</v>
      </c>
      <c r="L7" s="276" t="s">
        <v>127</v>
      </c>
      <c r="M7" s="276" t="s">
        <v>85</v>
      </c>
      <c r="N7" s="276" t="s">
        <v>86</v>
      </c>
      <c r="O7" s="276" t="s">
        <v>128</v>
      </c>
      <c r="P7" s="294" t="s">
        <v>87</v>
      </c>
      <c r="Q7" s="276" t="s">
        <v>88</v>
      </c>
      <c r="R7" s="309" t="s">
        <v>89</v>
      </c>
      <c r="S7" s="294" t="s">
        <v>90</v>
      </c>
      <c r="T7" s="276" t="s">
        <v>91</v>
      </c>
      <c r="U7" s="276" t="s">
        <v>92</v>
      </c>
      <c r="V7" s="276" t="s">
        <v>93</v>
      </c>
      <c r="W7" s="276" t="s">
        <v>94</v>
      </c>
      <c r="X7" s="309" t="s">
        <v>95</v>
      </c>
    </row>
    <row r="8" spans="1:24" ht="15.75" thickBot="1" x14ac:dyDescent="0.3">
      <c r="A8" s="298"/>
      <c r="B8" s="302"/>
      <c r="C8" s="305"/>
      <c r="D8" s="308"/>
      <c r="E8" s="289"/>
      <c r="F8" s="216"/>
      <c r="G8" s="295"/>
      <c r="H8" s="277"/>
      <c r="I8" s="277"/>
      <c r="J8" s="277"/>
      <c r="K8" s="277"/>
      <c r="L8" s="277"/>
      <c r="M8" s="277"/>
      <c r="N8" s="277"/>
      <c r="O8" s="277"/>
      <c r="P8" s="295"/>
      <c r="Q8" s="277"/>
      <c r="R8" s="310"/>
      <c r="S8" s="295"/>
      <c r="T8" s="277"/>
      <c r="U8" s="277"/>
      <c r="V8" s="277"/>
      <c r="W8" s="277"/>
      <c r="X8" s="310"/>
    </row>
    <row r="9" spans="1:24" x14ac:dyDescent="0.25">
      <c r="A9" s="113">
        <v>330411</v>
      </c>
      <c r="B9" s="228" t="s">
        <v>143</v>
      </c>
      <c r="C9" s="3" t="s">
        <v>75</v>
      </c>
      <c r="D9" s="58">
        <v>2.6</v>
      </c>
      <c r="E9" s="59">
        <v>0.22</v>
      </c>
      <c r="F9" s="219">
        <v>2.6</v>
      </c>
      <c r="G9" s="72">
        <f>IF(((($G$5/2)^2-($G$4/2)^2)*PI()/$E9/1000)/2-0.2&gt;6,6,((($G$5/2)^2-($G$4/2)^2)*PI()/$E9/1000/2)-0.2)</f>
        <v>5.8404258748567379</v>
      </c>
      <c r="H9" s="73">
        <f>IF(((($H$5/2)^2-($H$4/2)^2)*PI()/$E9/1000)/2-0.2&gt;6,6,((($H$5/2)^2-($H$4/2)^2)*PI()/$E9/1000/2)-0.2)</f>
        <v>6</v>
      </c>
      <c r="I9" s="73">
        <f>IF(((($I$5/2)^2-($H$4/2)^2)*PI()/$E9/1000)/2-0.2&gt;6,6,((($I$5/2)^2-($H$4/2)^2)*PI()/$E9/1000/2)-0.2)</f>
        <v>6</v>
      </c>
      <c r="J9" s="29">
        <f>IF(((($J$5/2)^2-($J$4/2)^2)*PI()/$E9/1000)/2-0.2&gt;6,6,((($J$5/2)^2-($J$4/2)^2)*PI()/$E9/1000/2)-0.2)</f>
        <v>4.0411500823462205</v>
      </c>
      <c r="K9" s="73">
        <f>IF(((($K$5/2)^2-($K$4/2)^2)*PI()/$E9/1000)/2-0.2&gt;6,6,((($K$5/2)^2-($K$4/2)^2)*PI()/$E9/1000/2)-0.2)</f>
        <v>5.2460222648309429</v>
      </c>
      <c r="L9" s="73">
        <f>IF(((($I$5/2)^2-($K$4/2)^2)*PI()/$E9/1000)/2-0.2&gt;6,6,((($I$5/2)^2-($K$4/2)^2)*PI()/$E9/1000/2)-0.2)</f>
        <v>6</v>
      </c>
      <c r="M9" s="29">
        <f t="shared" ref="M9:M54" si="0">IF(((($M$5/2)^2-($M$4/2)^2)*PI()/$E9/1000)/2-0.3&gt;6,6,((($M$5/2)^2-($M$4/2)^2)*PI()/$E9/1000/2)-0.3)</f>
        <v>3.7858554454926345</v>
      </c>
      <c r="N9" s="73">
        <f t="shared" ref="N9:N54" si="1">IF(((($N$5/2)^2-($N$4/2)^2)*PI()/$E9/1000)/2-0.3&gt;6,6,((($N$5/2)^2-($N$4/2)^2)*PI()/$E9/1000/2)-0.3)</f>
        <v>4.9907276279773569</v>
      </c>
      <c r="O9" s="74">
        <f>IF(((($I$5/2)^2-($N$4/2)^2)*PI()/$E9/1000)/2-0.3&gt;6,6,((($GN$5/2)^2-($N$4/2)^2)*PI()/$E9/1000/2)-0.3)</f>
        <v>6</v>
      </c>
      <c r="P9" s="72">
        <f>IF(((($P$5/2)^2-($P$4/2)^2)*PI()/$E9/1000)/2-0.2&gt;6,6,((($P$5/2)^2-($P$4/2)^2)*PI()/$E9/1000/2)-0.2)</f>
        <v>3.5038663387493294</v>
      </c>
      <c r="Q9" s="73">
        <f>IF(((($Q$5/2)^2-($Q$4/2)^2)*PI()/$E9/1000)/2-0.2&gt;6,6,((($Q$5/2)^2-($Q$4/2)^2)*PI()/$E9/1000/2)-0.2)</f>
        <v>1.704590546238812</v>
      </c>
      <c r="R9" s="33">
        <f t="shared" ref="R9:R54" si="2">IF(((($R$5/2)^2-($R$4/2)^2)*PI()/$E9/1000)/2-0.3&gt;6,6,((($R$5/2)^2-($R$4/2)^2)*PI()/$E9/1000/2)-0.3)</f>
        <v>1.4492959093852258</v>
      </c>
      <c r="S9" s="75">
        <f>IF(((($S$5/2)^2-($S$4/2)^2)*PI()/$E9/1000)/2-0.2&gt;6,6,((($S$5/2)^2-($S$4/2)^2)*PI()/$E9/1000/2)-0.2)</f>
        <v>6</v>
      </c>
      <c r="T9" s="29">
        <f>IF(((($T$5/2)^2-($T$4/2)^2)*PI()/$E9/1000)/2-0.2&gt;6,6,((($T$5/2)^2-($T$4/2)^2)*PI()/$E9/1000/2)-0.2)</f>
        <v>6</v>
      </c>
      <c r="U9" s="73">
        <f t="shared" ref="U9:U54" si="3">IF(((($U$5/2)^2-($U$4/2)^2)*PI()/$E9/1000)/2-0.3&gt;6,6,((($U$5/2)^2-($U$4/2)^2)*PI()/$E9/1000/2)-0.3)</f>
        <v>6</v>
      </c>
      <c r="V9" s="29">
        <f t="shared" ref="V9:V54" si="4">IF(((($V$5/2)^2-($V$4/2)^2)*PI()/$E9/1000)/2-0.3&gt;6,6,((($V$5/2)^2-($V$4/2)^2)*PI()/$E9/1000/2)-0.3)</f>
        <v>6</v>
      </c>
      <c r="W9" s="73">
        <f t="shared" ref="W9:W54" si="5">IF(((($W$5/2)^2-($W$4/2)^2)*PI()/$E9/1000)/2-0.3&gt;6,6,((($W$5/2)^2-($W$4/2)^2)*PI()/$E9/1000/2)-0.3)</f>
        <v>5.9814003113536831</v>
      </c>
      <c r="X9" s="33">
        <f t="shared" ref="X9:X54" si="6">IF(((($X$5/2)^2-($X$4/2)^2)*PI()/$E9/1000)/2-0.3&gt;6,6,((($X$5/2)^2-($X$4/2)^2)*PI()/$E9/1000/2)-0.3)</f>
        <v>6</v>
      </c>
    </row>
    <row r="10" spans="1:24" x14ac:dyDescent="0.25">
      <c r="A10" s="115">
        <v>330210</v>
      </c>
      <c r="B10" s="88" t="s">
        <v>144</v>
      </c>
      <c r="C10" s="4" t="s">
        <v>76</v>
      </c>
      <c r="D10" s="60">
        <v>2.6</v>
      </c>
      <c r="E10" s="61">
        <v>0.21</v>
      </c>
      <c r="F10" s="169">
        <v>2.6</v>
      </c>
      <c r="G10" s="76">
        <f t="shared" ref="G10:G54" si="7">IF(((($G$5/2)^2-($G$4/2)^2)*PI()/$E10/1000)/2-0.2&gt;6,6,((($G$5/2)^2-($G$4/2)^2)*PI()/$E10/1000/2)-0.2)</f>
        <v>6</v>
      </c>
      <c r="H10" s="77">
        <f t="shared" ref="H10:H54" si="8">IF(((($H$5/2)^2-($H$4/2)^2)*PI()/$E10/1000)/2-0.2&gt;6,6,((($H$5/2)^2-($H$4/2)^2)*PI()/$E10/1000/2)-0.2)</f>
        <v>6</v>
      </c>
      <c r="I10" s="77">
        <f t="shared" ref="I10:I54" si="9">IF(((($I$5/2)^2-($H$4/2)^2)*PI()/$E10/1000)/2-0.2&gt;6,6,((($I$5/2)^2-($H$4/2)^2)*PI()/$E10/1000/2)-0.2)</f>
        <v>6</v>
      </c>
      <c r="J10" s="39">
        <f t="shared" ref="J10:J54" si="10">IF(((($J$5/2)^2-($J$4/2)^2)*PI()/$E10/1000)/2-0.2&gt;6,6,((($J$5/2)^2-($J$4/2)^2)*PI()/$E10/1000/2)-0.2)</f>
        <v>4.2431096100769938</v>
      </c>
      <c r="K10" s="77">
        <f t="shared" ref="K10:K54" si="11">IF(((($K$5/2)^2-($K$4/2)^2)*PI()/$E10/1000)/2-0.2&gt;6,6,((($K$5/2)^2-($K$4/2)^2)*PI()/$E10/1000/2)-0.2)</f>
        <v>5.5053566583943212</v>
      </c>
      <c r="L10" s="77">
        <f t="shared" ref="L10:L54" si="12">IF(((($I$5/2)^2-($K$4/2)^2)*PI()/$E10/1000)/2-0.2&gt;6,6,((($I$5/2)^2-($K$4/2)^2)*PI()/$E10/1000/2)-0.2)</f>
        <v>6</v>
      </c>
      <c r="M10" s="39">
        <f t="shared" si="0"/>
        <v>3.9804199905160935</v>
      </c>
      <c r="N10" s="77">
        <f t="shared" si="1"/>
        <v>5.2426670388334218</v>
      </c>
      <c r="O10" s="78">
        <f t="shared" ref="O10:O54" si="13">IF(((($I$5/2)^2-($N$4/2)^2)*PI()/$E10/1000)/2-0.3&gt;6,6,((($GN$5/2)^2-($N$4/2)^2)*PI()/$E10/1000/2)-0.3)</f>
        <v>6</v>
      </c>
      <c r="P10" s="76">
        <f t="shared" ref="P10:P54" si="14">IF(((($P$5/2)^2-($P$4/2)^2)*PI()/$E10/1000)/2-0.2&gt;6,6,((($P$5/2)^2-($P$4/2)^2)*PI()/$E10/1000/2)-0.2)</f>
        <v>3.680240926308822</v>
      </c>
      <c r="Q10" s="77">
        <f t="shared" ref="Q10:Q54" si="15">IF(((($Q$5/2)^2-($Q$4/2)^2)*PI()/$E10/1000)/2-0.2&gt;6,6,((($Q$5/2)^2-($Q$4/2)^2)*PI()/$E10/1000/2)-0.2)</f>
        <v>1.7952853341549462</v>
      </c>
      <c r="R10" s="37">
        <f t="shared" si="2"/>
        <v>1.5325957145940461</v>
      </c>
      <c r="S10" s="46">
        <f t="shared" ref="S10:S54" si="16">IF(((($S$5/2)^2-($S$4/2)^2)*PI()/$E10/1000)/2-0.2&gt;6,6,((($S$5/2)^2-($S$4/2)^2)*PI()/$E10/1000/2)-0.2)</f>
        <v>6</v>
      </c>
      <c r="T10" s="39">
        <f t="shared" ref="T10:T54" si="17">IF(((($T$5/2)^2-($T$4/2)^2)*PI()/$E10/1000)/2-0.2&gt;6,6,((($T$5/2)^2-($T$4/2)^2)*PI()/$E10/1000/2)-0.2)</f>
        <v>6</v>
      </c>
      <c r="U10" s="77">
        <f t="shared" si="3"/>
        <v>6</v>
      </c>
      <c r="V10" s="39">
        <f t="shared" si="4"/>
        <v>6</v>
      </c>
      <c r="W10" s="77">
        <f t="shared" si="5"/>
        <v>6</v>
      </c>
      <c r="X10" s="37">
        <f t="shared" si="6"/>
        <v>6</v>
      </c>
    </row>
    <row r="11" spans="1:24" x14ac:dyDescent="0.25">
      <c r="A11" s="115">
        <v>330215</v>
      </c>
      <c r="B11" s="88" t="s">
        <v>145</v>
      </c>
      <c r="C11" s="5" t="s">
        <v>76</v>
      </c>
      <c r="D11" s="62">
        <v>2.6</v>
      </c>
      <c r="E11" s="61">
        <v>0.3</v>
      </c>
      <c r="F11" s="169">
        <v>2.6</v>
      </c>
      <c r="G11" s="76">
        <f t="shared" si="7"/>
        <v>4.2296456415616079</v>
      </c>
      <c r="H11" s="77">
        <f t="shared" si="8"/>
        <v>5.1132185753837378</v>
      </c>
      <c r="I11" s="77">
        <f t="shared" si="9"/>
        <v>6</v>
      </c>
      <c r="J11" s="39">
        <f t="shared" si="10"/>
        <v>2.9101767270538952</v>
      </c>
      <c r="K11" s="77">
        <f t="shared" si="11"/>
        <v>3.7937496608760246</v>
      </c>
      <c r="L11" s="77">
        <f t="shared" si="12"/>
        <v>6</v>
      </c>
      <c r="M11" s="39">
        <f t="shared" si="0"/>
        <v>2.6962939933612655</v>
      </c>
      <c r="N11" s="77">
        <f t="shared" si="1"/>
        <v>3.5798669271833954</v>
      </c>
      <c r="O11" s="78">
        <f t="shared" si="13"/>
        <v>6</v>
      </c>
      <c r="P11" s="76">
        <f t="shared" si="14"/>
        <v>2.5161686484161754</v>
      </c>
      <c r="Q11" s="77">
        <f t="shared" si="15"/>
        <v>1.1966997339084624</v>
      </c>
      <c r="R11" s="37">
        <f t="shared" si="2"/>
        <v>0.98281700021583207</v>
      </c>
      <c r="S11" s="46">
        <f t="shared" si="16"/>
        <v>6</v>
      </c>
      <c r="T11" s="39">
        <f t="shared" si="17"/>
        <v>6</v>
      </c>
      <c r="U11" s="77">
        <f t="shared" si="3"/>
        <v>6</v>
      </c>
      <c r="V11" s="39">
        <f t="shared" si="4"/>
        <v>6</v>
      </c>
      <c r="W11" s="77">
        <f t="shared" si="5"/>
        <v>4.3063602283260343</v>
      </c>
      <c r="X11" s="37">
        <f t="shared" si="6"/>
        <v>6</v>
      </c>
    </row>
    <row r="12" spans="1:24" x14ac:dyDescent="0.25">
      <c r="A12" s="115">
        <v>330607</v>
      </c>
      <c r="B12" s="88" t="s">
        <v>146</v>
      </c>
      <c r="C12" s="5" t="s">
        <v>76</v>
      </c>
      <c r="D12" s="62">
        <v>2.5</v>
      </c>
      <c r="E12" s="61">
        <v>0.26</v>
      </c>
      <c r="F12" s="169">
        <v>2.5</v>
      </c>
      <c r="G12" s="76">
        <f t="shared" si="7"/>
        <v>4.91112958641724</v>
      </c>
      <c r="H12" s="77">
        <f t="shared" si="8"/>
        <v>5.9306368177504662</v>
      </c>
      <c r="I12" s="77">
        <f t="shared" si="9"/>
        <v>6</v>
      </c>
      <c r="J12" s="39">
        <f t="shared" si="10"/>
        <v>3.3886654542929557</v>
      </c>
      <c r="K12" s="77">
        <f t="shared" si="11"/>
        <v>4.408172685626182</v>
      </c>
      <c r="L12" s="77">
        <f t="shared" si="12"/>
        <v>6</v>
      </c>
      <c r="M12" s="39">
        <f t="shared" si="0"/>
        <v>3.1572623000322291</v>
      </c>
      <c r="N12" s="77">
        <f t="shared" si="1"/>
        <v>4.1767695313654558</v>
      </c>
      <c r="O12" s="78">
        <f t="shared" si="13"/>
        <v>6</v>
      </c>
      <c r="P12" s="76">
        <f t="shared" si="14"/>
        <v>2.9340407481725097</v>
      </c>
      <c r="Q12" s="77">
        <f t="shared" si="15"/>
        <v>1.4115766160482257</v>
      </c>
      <c r="R12" s="37">
        <f t="shared" si="2"/>
        <v>1.1801734617874986</v>
      </c>
      <c r="S12" s="46">
        <f t="shared" si="16"/>
        <v>6</v>
      </c>
      <c r="T12" s="39">
        <f t="shared" si="17"/>
        <v>6</v>
      </c>
      <c r="U12" s="77">
        <f t="shared" si="3"/>
        <v>6</v>
      </c>
      <c r="V12" s="39">
        <f t="shared" si="4"/>
        <v>6</v>
      </c>
      <c r="W12" s="77">
        <f t="shared" si="5"/>
        <v>5.0150310326838854</v>
      </c>
      <c r="X12" s="37">
        <f t="shared" si="6"/>
        <v>6</v>
      </c>
    </row>
    <row r="13" spans="1:24" x14ac:dyDescent="0.25">
      <c r="A13" s="115">
        <v>330220</v>
      </c>
      <c r="B13" s="88" t="s">
        <v>228</v>
      </c>
      <c r="C13" s="5" t="s">
        <v>76</v>
      </c>
      <c r="D13" s="62">
        <v>2.5</v>
      </c>
      <c r="E13" s="61">
        <v>0.27</v>
      </c>
      <c r="F13" s="169">
        <v>2.8</v>
      </c>
      <c r="G13" s="76">
        <f t="shared" si="7"/>
        <v>4.7218284906240084</v>
      </c>
      <c r="H13" s="77">
        <f t="shared" si="8"/>
        <v>5.703576194870819</v>
      </c>
      <c r="I13" s="77">
        <f t="shared" si="9"/>
        <v>6</v>
      </c>
      <c r="J13" s="39">
        <f t="shared" si="10"/>
        <v>3.2557519189487718</v>
      </c>
      <c r="K13" s="77">
        <f t="shared" si="11"/>
        <v>4.2374996231955828</v>
      </c>
      <c r="L13" s="77">
        <f t="shared" si="12"/>
        <v>6</v>
      </c>
      <c r="M13" s="39">
        <f t="shared" si="0"/>
        <v>3.0292155481791836</v>
      </c>
      <c r="N13" s="77">
        <f t="shared" si="1"/>
        <v>4.0109632524259942</v>
      </c>
      <c r="O13" s="78">
        <f t="shared" si="13"/>
        <v>6</v>
      </c>
      <c r="P13" s="76">
        <f t="shared" si="14"/>
        <v>2.8179651649068607</v>
      </c>
      <c r="Q13" s="77">
        <f t="shared" si="15"/>
        <v>1.3518885932316247</v>
      </c>
      <c r="R13" s="37">
        <f t="shared" si="2"/>
        <v>1.1253522224620356</v>
      </c>
      <c r="S13" s="46">
        <f t="shared" si="16"/>
        <v>6</v>
      </c>
      <c r="T13" s="39">
        <f t="shared" si="17"/>
        <v>6</v>
      </c>
      <c r="U13" s="77">
        <f t="shared" si="3"/>
        <v>6</v>
      </c>
      <c r="V13" s="39">
        <f t="shared" si="4"/>
        <v>6</v>
      </c>
      <c r="W13" s="77">
        <f t="shared" si="5"/>
        <v>4.818178031473372</v>
      </c>
      <c r="X13" s="37">
        <f t="shared" si="6"/>
        <v>6</v>
      </c>
    </row>
    <row r="14" spans="1:24" x14ac:dyDescent="0.25">
      <c r="A14" s="115">
        <v>330410</v>
      </c>
      <c r="B14" s="88" t="s">
        <v>147</v>
      </c>
      <c r="C14" s="5" t="s">
        <v>76</v>
      </c>
      <c r="D14" s="62">
        <v>2.4</v>
      </c>
      <c r="E14" s="61">
        <v>0.22</v>
      </c>
      <c r="F14" s="169">
        <v>2.4</v>
      </c>
      <c r="G14" s="76">
        <f t="shared" si="7"/>
        <v>5.8404258748567379</v>
      </c>
      <c r="H14" s="77">
        <f t="shared" si="8"/>
        <v>6</v>
      </c>
      <c r="I14" s="77">
        <f t="shared" si="9"/>
        <v>6</v>
      </c>
      <c r="J14" s="39">
        <f t="shared" si="10"/>
        <v>4.0411500823462205</v>
      </c>
      <c r="K14" s="77">
        <f t="shared" si="11"/>
        <v>5.2460222648309429</v>
      </c>
      <c r="L14" s="77">
        <f t="shared" si="12"/>
        <v>6</v>
      </c>
      <c r="M14" s="39">
        <f t="shared" si="0"/>
        <v>3.7858554454926345</v>
      </c>
      <c r="N14" s="77">
        <f t="shared" si="1"/>
        <v>4.9907276279773569</v>
      </c>
      <c r="O14" s="78">
        <f t="shared" si="13"/>
        <v>6</v>
      </c>
      <c r="P14" s="76">
        <f t="shared" si="14"/>
        <v>3.5038663387493294</v>
      </c>
      <c r="Q14" s="77">
        <f t="shared" si="15"/>
        <v>1.704590546238812</v>
      </c>
      <c r="R14" s="37">
        <f t="shared" si="2"/>
        <v>1.4492959093852258</v>
      </c>
      <c r="S14" s="46">
        <f t="shared" si="16"/>
        <v>6</v>
      </c>
      <c r="T14" s="39">
        <f t="shared" si="17"/>
        <v>6</v>
      </c>
      <c r="U14" s="77">
        <f t="shared" si="3"/>
        <v>6</v>
      </c>
      <c r="V14" s="39">
        <f t="shared" si="4"/>
        <v>6</v>
      </c>
      <c r="W14" s="77">
        <f t="shared" si="5"/>
        <v>5.9814003113536831</v>
      </c>
      <c r="X14" s="37">
        <f t="shared" si="6"/>
        <v>6</v>
      </c>
    </row>
    <row r="15" spans="1:24" x14ac:dyDescent="0.25">
      <c r="A15" s="115">
        <v>330299</v>
      </c>
      <c r="B15" s="88" t="s">
        <v>250</v>
      </c>
      <c r="C15" s="5" t="s">
        <v>78</v>
      </c>
      <c r="D15" s="62"/>
      <c r="E15" s="61">
        <v>0.28999999999999998</v>
      </c>
      <c r="F15" s="169">
        <v>2.8</v>
      </c>
      <c r="G15" s="76">
        <f t="shared" si="7"/>
        <v>4.3823920429947671</v>
      </c>
      <c r="H15" s="77">
        <f t="shared" si="8"/>
        <v>5.2964330090176599</v>
      </c>
      <c r="I15" s="77">
        <f t="shared" si="9"/>
        <v>6</v>
      </c>
      <c r="J15" s="39">
        <f t="shared" si="10"/>
        <v>3.0174242004005811</v>
      </c>
      <c r="K15" s="77">
        <f t="shared" si="11"/>
        <v>3.9314651664234743</v>
      </c>
      <c r="L15" s="77">
        <f t="shared" si="12"/>
        <v>6</v>
      </c>
      <c r="M15" s="39">
        <f t="shared" si="0"/>
        <v>2.799614475890964</v>
      </c>
      <c r="N15" s="77">
        <f t="shared" si="1"/>
        <v>3.7136554419138568</v>
      </c>
      <c r="O15" s="78">
        <f t="shared" si="13"/>
        <v>6</v>
      </c>
      <c r="P15" s="76">
        <f t="shared" si="14"/>
        <v>2.609829636292595</v>
      </c>
      <c r="Q15" s="77">
        <f t="shared" si="15"/>
        <v>1.2448617936984092</v>
      </c>
      <c r="R15" s="37">
        <f t="shared" si="2"/>
        <v>1.0270520691887921</v>
      </c>
      <c r="S15" s="46">
        <f t="shared" si="16"/>
        <v>6</v>
      </c>
      <c r="T15" s="39">
        <f t="shared" si="17"/>
        <v>6</v>
      </c>
      <c r="U15" s="77">
        <f t="shared" si="3"/>
        <v>6</v>
      </c>
      <c r="V15" s="39">
        <f t="shared" si="4"/>
        <v>6</v>
      </c>
      <c r="W15" s="77">
        <f t="shared" si="5"/>
        <v>4.4652002361993466</v>
      </c>
      <c r="X15" s="37">
        <f t="shared" si="6"/>
        <v>6</v>
      </c>
    </row>
    <row r="16" spans="1:24" x14ac:dyDescent="0.25">
      <c r="A16" s="117">
        <v>330613</v>
      </c>
      <c r="B16" s="93" t="s">
        <v>148</v>
      </c>
      <c r="C16" s="10" t="s">
        <v>75</v>
      </c>
      <c r="D16" s="63">
        <v>2.6</v>
      </c>
      <c r="E16" s="64">
        <v>0.26</v>
      </c>
      <c r="F16" s="217">
        <v>2.6</v>
      </c>
      <c r="G16" s="76">
        <f t="shared" si="7"/>
        <v>4.91112958641724</v>
      </c>
      <c r="H16" s="77">
        <f t="shared" si="8"/>
        <v>5.9306368177504662</v>
      </c>
      <c r="I16" s="77">
        <f t="shared" si="9"/>
        <v>6</v>
      </c>
      <c r="J16" s="39">
        <f t="shared" si="10"/>
        <v>3.3886654542929557</v>
      </c>
      <c r="K16" s="77">
        <f t="shared" si="11"/>
        <v>4.408172685626182</v>
      </c>
      <c r="L16" s="77">
        <f t="shared" si="12"/>
        <v>6</v>
      </c>
      <c r="M16" s="39">
        <f t="shared" si="0"/>
        <v>3.1572623000322291</v>
      </c>
      <c r="N16" s="77">
        <f t="shared" si="1"/>
        <v>4.1767695313654558</v>
      </c>
      <c r="O16" s="78">
        <f t="shared" si="13"/>
        <v>6</v>
      </c>
      <c r="P16" s="76">
        <f t="shared" si="14"/>
        <v>2.9340407481725097</v>
      </c>
      <c r="Q16" s="77">
        <f t="shared" si="15"/>
        <v>1.4115766160482257</v>
      </c>
      <c r="R16" s="37">
        <f t="shared" si="2"/>
        <v>1.1801734617874986</v>
      </c>
      <c r="S16" s="46">
        <f t="shared" si="16"/>
        <v>6</v>
      </c>
      <c r="T16" s="39">
        <f t="shared" si="17"/>
        <v>6</v>
      </c>
      <c r="U16" s="77">
        <f t="shared" si="3"/>
        <v>6</v>
      </c>
      <c r="V16" s="39">
        <f t="shared" si="4"/>
        <v>6</v>
      </c>
      <c r="W16" s="77">
        <f t="shared" si="5"/>
        <v>5.0150310326838854</v>
      </c>
      <c r="X16" s="37">
        <f t="shared" si="6"/>
        <v>6</v>
      </c>
    </row>
    <row r="17" spans="1:24" x14ac:dyDescent="0.25">
      <c r="A17" s="115">
        <v>330511</v>
      </c>
      <c r="B17" s="88" t="s">
        <v>149</v>
      </c>
      <c r="C17" s="5" t="s">
        <v>76</v>
      </c>
      <c r="D17" s="62">
        <v>2.6</v>
      </c>
      <c r="E17" s="61">
        <v>0.32</v>
      </c>
      <c r="F17" s="169">
        <v>2.6</v>
      </c>
      <c r="G17" s="76">
        <f t="shared" si="7"/>
        <v>3.9527927889640075</v>
      </c>
      <c r="H17" s="77">
        <f t="shared" si="8"/>
        <v>4.7811424144222539</v>
      </c>
      <c r="I17" s="77">
        <f t="shared" si="9"/>
        <v>6</v>
      </c>
      <c r="J17" s="39">
        <f t="shared" si="10"/>
        <v>2.7157906816130266</v>
      </c>
      <c r="K17" s="77">
        <f t="shared" si="11"/>
        <v>3.5441403070712729</v>
      </c>
      <c r="L17" s="77">
        <f t="shared" si="12"/>
        <v>6</v>
      </c>
      <c r="M17" s="39">
        <f t="shared" si="0"/>
        <v>2.5090256187761861</v>
      </c>
      <c r="N17" s="77">
        <f t="shared" si="1"/>
        <v>3.3373752442344329</v>
      </c>
      <c r="O17" s="78">
        <f t="shared" si="13"/>
        <v>6</v>
      </c>
      <c r="P17" s="76">
        <f t="shared" si="14"/>
        <v>2.3464081078901637</v>
      </c>
      <c r="Q17" s="77">
        <f t="shared" si="15"/>
        <v>1.1094060005391835</v>
      </c>
      <c r="R17" s="37">
        <f t="shared" si="2"/>
        <v>0.90264093770234255</v>
      </c>
      <c r="S17" s="46">
        <f t="shared" si="16"/>
        <v>6</v>
      </c>
      <c r="T17" s="39">
        <f t="shared" si="17"/>
        <v>6</v>
      </c>
      <c r="U17" s="77">
        <f t="shared" si="3"/>
        <v>5.8850105367549057</v>
      </c>
      <c r="V17" s="39">
        <f t="shared" si="4"/>
        <v>6</v>
      </c>
      <c r="W17" s="77">
        <f t="shared" si="5"/>
        <v>4.0184627140556568</v>
      </c>
      <c r="X17" s="37">
        <f t="shared" si="6"/>
        <v>6</v>
      </c>
    </row>
    <row r="18" spans="1:24" x14ac:dyDescent="0.25">
      <c r="A18" s="115">
        <v>330116</v>
      </c>
      <c r="B18" s="88" t="s">
        <v>253</v>
      </c>
      <c r="C18" s="5" t="s">
        <v>74</v>
      </c>
      <c r="D18" s="62"/>
      <c r="E18" s="61">
        <v>0.21</v>
      </c>
      <c r="F18" s="169">
        <v>2.8</v>
      </c>
      <c r="G18" s="76">
        <f t="shared" si="7"/>
        <v>6</v>
      </c>
      <c r="H18" s="77">
        <f t="shared" si="8"/>
        <v>6</v>
      </c>
      <c r="I18" s="77">
        <f t="shared" si="9"/>
        <v>6</v>
      </c>
      <c r="J18" s="39">
        <f t="shared" si="10"/>
        <v>4.2431096100769938</v>
      </c>
      <c r="K18" s="77">
        <f t="shared" si="11"/>
        <v>5.5053566583943212</v>
      </c>
      <c r="L18" s="77">
        <f t="shared" si="12"/>
        <v>6</v>
      </c>
      <c r="M18" s="39">
        <f t="shared" si="0"/>
        <v>3.9804199905160935</v>
      </c>
      <c r="N18" s="77">
        <f t="shared" si="1"/>
        <v>5.2426670388334218</v>
      </c>
      <c r="O18" s="78">
        <f t="shared" si="13"/>
        <v>6</v>
      </c>
      <c r="P18" s="76">
        <f t="shared" si="14"/>
        <v>3.680240926308822</v>
      </c>
      <c r="Q18" s="77">
        <f t="shared" si="15"/>
        <v>1.7952853341549462</v>
      </c>
      <c r="R18" s="37">
        <f t="shared" si="2"/>
        <v>1.5325957145940461</v>
      </c>
      <c r="S18" s="46">
        <f t="shared" si="16"/>
        <v>6</v>
      </c>
      <c r="T18" s="39">
        <f t="shared" si="17"/>
        <v>6</v>
      </c>
      <c r="U18" s="77">
        <f t="shared" si="3"/>
        <v>6</v>
      </c>
      <c r="V18" s="39">
        <f t="shared" si="4"/>
        <v>6</v>
      </c>
      <c r="W18" s="77">
        <f t="shared" si="5"/>
        <v>6</v>
      </c>
      <c r="X18" s="37">
        <f t="shared" si="6"/>
        <v>6</v>
      </c>
    </row>
    <row r="19" spans="1:24" x14ac:dyDescent="0.25">
      <c r="A19" s="119">
        <v>331102</v>
      </c>
      <c r="B19" s="88" t="s">
        <v>150</v>
      </c>
      <c r="C19" s="5" t="s">
        <v>77</v>
      </c>
      <c r="D19" s="62">
        <v>2.6</v>
      </c>
      <c r="E19" s="61">
        <v>0.32</v>
      </c>
      <c r="F19" s="169">
        <v>2.6</v>
      </c>
      <c r="G19" s="76">
        <f t="shared" si="7"/>
        <v>3.9527927889640075</v>
      </c>
      <c r="H19" s="77">
        <f t="shared" si="8"/>
        <v>4.7811424144222539</v>
      </c>
      <c r="I19" s="77">
        <f t="shared" si="9"/>
        <v>6</v>
      </c>
      <c r="J19" s="39">
        <f t="shared" si="10"/>
        <v>2.7157906816130266</v>
      </c>
      <c r="K19" s="77">
        <f t="shared" si="11"/>
        <v>3.5441403070712729</v>
      </c>
      <c r="L19" s="77">
        <f t="shared" si="12"/>
        <v>6</v>
      </c>
      <c r="M19" s="39">
        <f t="shared" si="0"/>
        <v>2.5090256187761861</v>
      </c>
      <c r="N19" s="77">
        <f t="shared" si="1"/>
        <v>3.3373752442344329</v>
      </c>
      <c r="O19" s="78">
        <f t="shared" si="13"/>
        <v>6</v>
      </c>
      <c r="P19" s="76">
        <f t="shared" si="14"/>
        <v>2.3464081078901637</v>
      </c>
      <c r="Q19" s="77">
        <f t="shared" si="15"/>
        <v>1.1094060005391835</v>
      </c>
      <c r="R19" s="37">
        <f t="shared" si="2"/>
        <v>0.90264093770234255</v>
      </c>
      <c r="S19" s="46">
        <f t="shared" si="16"/>
        <v>6</v>
      </c>
      <c r="T19" s="39">
        <f t="shared" si="17"/>
        <v>6</v>
      </c>
      <c r="U19" s="77">
        <f t="shared" si="3"/>
        <v>5.8850105367549057</v>
      </c>
      <c r="V19" s="39">
        <f t="shared" si="4"/>
        <v>6</v>
      </c>
      <c r="W19" s="77">
        <f t="shared" si="5"/>
        <v>4.0184627140556568</v>
      </c>
      <c r="X19" s="37">
        <f t="shared" si="6"/>
        <v>6</v>
      </c>
    </row>
    <row r="20" spans="1:24" x14ac:dyDescent="0.25">
      <c r="A20" s="115">
        <v>330214</v>
      </c>
      <c r="B20" s="88" t="s">
        <v>151</v>
      </c>
      <c r="C20" s="5" t="s">
        <v>76</v>
      </c>
      <c r="D20" s="62">
        <v>2</v>
      </c>
      <c r="E20" s="61">
        <v>0.28000000000000003</v>
      </c>
      <c r="F20" s="169">
        <v>2</v>
      </c>
      <c r="G20" s="76">
        <f t="shared" si="7"/>
        <v>4.5460489016731502</v>
      </c>
      <c r="H20" s="77">
        <f t="shared" si="8"/>
        <v>5.4927341879111475</v>
      </c>
      <c r="I20" s="77">
        <f t="shared" si="9"/>
        <v>6</v>
      </c>
      <c r="J20" s="39">
        <f t="shared" si="10"/>
        <v>3.1323322075577442</v>
      </c>
      <c r="K20" s="77">
        <f t="shared" si="11"/>
        <v>4.0790174937957397</v>
      </c>
      <c r="L20" s="77">
        <f t="shared" si="12"/>
        <v>6</v>
      </c>
      <c r="M20" s="39">
        <f t="shared" si="0"/>
        <v>2.9103149928870695</v>
      </c>
      <c r="N20" s="77">
        <f t="shared" si="1"/>
        <v>3.8570002791250655</v>
      </c>
      <c r="O20" s="78">
        <f t="shared" si="13"/>
        <v>6</v>
      </c>
      <c r="P20" s="76">
        <f t="shared" si="14"/>
        <v>2.7101806947316156</v>
      </c>
      <c r="Q20" s="77">
        <f t="shared" si="15"/>
        <v>1.2964640006162094</v>
      </c>
      <c r="R20" s="37">
        <f t="shared" si="2"/>
        <v>1.0744467859455344</v>
      </c>
      <c r="S20" s="46">
        <f t="shared" si="16"/>
        <v>6</v>
      </c>
      <c r="T20" s="39">
        <f t="shared" si="17"/>
        <v>6</v>
      </c>
      <c r="U20" s="77">
        <f t="shared" si="3"/>
        <v>6</v>
      </c>
      <c r="V20" s="39">
        <f t="shared" si="4"/>
        <v>6</v>
      </c>
      <c r="W20" s="77">
        <f t="shared" si="5"/>
        <v>4.6353859589207502</v>
      </c>
      <c r="X20" s="37">
        <f t="shared" si="6"/>
        <v>6</v>
      </c>
    </row>
    <row r="21" spans="1:24" x14ac:dyDescent="0.25">
      <c r="A21" s="115">
        <v>330612</v>
      </c>
      <c r="B21" s="88" t="s">
        <v>152</v>
      </c>
      <c r="C21" s="5" t="s">
        <v>75</v>
      </c>
      <c r="D21" s="62">
        <v>2.6</v>
      </c>
      <c r="E21" s="61">
        <v>0.16</v>
      </c>
      <c r="F21" s="169">
        <v>2.6</v>
      </c>
      <c r="G21" s="76">
        <f t="shared" si="7"/>
        <v>6</v>
      </c>
      <c r="H21" s="77">
        <f t="shared" si="8"/>
        <v>6</v>
      </c>
      <c r="I21" s="77">
        <f t="shared" si="9"/>
        <v>6</v>
      </c>
      <c r="J21" s="39">
        <f t="shared" si="10"/>
        <v>5.6315813632260534</v>
      </c>
      <c r="K21" s="77">
        <f t="shared" si="11"/>
        <v>6</v>
      </c>
      <c r="L21" s="77">
        <f t="shared" si="12"/>
        <v>6</v>
      </c>
      <c r="M21" s="39">
        <f t="shared" si="0"/>
        <v>5.3180512375523721</v>
      </c>
      <c r="N21" s="77">
        <f t="shared" si="1"/>
        <v>6</v>
      </c>
      <c r="O21" s="78">
        <f t="shared" si="13"/>
        <v>6</v>
      </c>
      <c r="P21" s="76">
        <f t="shared" si="14"/>
        <v>4.8928162157803277</v>
      </c>
      <c r="Q21" s="77">
        <f t="shared" si="15"/>
        <v>2.4188120010783667</v>
      </c>
      <c r="R21" s="37">
        <f t="shared" si="2"/>
        <v>2.1052818754046854</v>
      </c>
      <c r="S21" s="46">
        <f t="shared" si="16"/>
        <v>6</v>
      </c>
      <c r="T21" s="39">
        <f t="shared" si="17"/>
        <v>6</v>
      </c>
      <c r="U21" s="77">
        <f t="shared" si="3"/>
        <v>6</v>
      </c>
      <c r="V21" s="39">
        <f t="shared" si="4"/>
        <v>6</v>
      </c>
      <c r="W21" s="77">
        <f t="shared" si="5"/>
        <v>6</v>
      </c>
      <c r="X21" s="37">
        <f t="shared" si="6"/>
        <v>6</v>
      </c>
    </row>
    <row r="22" spans="1:24" x14ac:dyDescent="0.25">
      <c r="A22" s="115">
        <v>330509</v>
      </c>
      <c r="B22" s="88" t="s">
        <v>153</v>
      </c>
      <c r="C22" s="7" t="s">
        <v>75</v>
      </c>
      <c r="D22" s="65">
        <v>2</v>
      </c>
      <c r="E22" s="61">
        <v>0.21</v>
      </c>
      <c r="F22" s="169">
        <v>2</v>
      </c>
      <c r="G22" s="76">
        <f t="shared" si="7"/>
        <v>6</v>
      </c>
      <c r="H22" s="77">
        <f t="shared" si="8"/>
        <v>6</v>
      </c>
      <c r="I22" s="77">
        <f t="shared" si="9"/>
        <v>6</v>
      </c>
      <c r="J22" s="39">
        <f t="shared" si="10"/>
        <v>4.2431096100769938</v>
      </c>
      <c r="K22" s="77">
        <f t="shared" si="11"/>
        <v>5.5053566583943212</v>
      </c>
      <c r="L22" s="77">
        <f t="shared" si="12"/>
        <v>6</v>
      </c>
      <c r="M22" s="39">
        <f t="shared" si="0"/>
        <v>3.9804199905160935</v>
      </c>
      <c r="N22" s="77">
        <f t="shared" si="1"/>
        <v>5.2426670388334218</v>
      </c>
      <c r="O22" s="78">
        <f t="shared" si="13"/>
        <v>6</v>
      </c>
      <c r="P22" s="76">
        <f t="shared" si="14"/>
        <v>3.680240926308822</v>
      </c>
      <c r="Q22" s="77">
        <f t="shared" si="15"/>
        <v>1.7952853341549462</v>
      </c>
      <c r="R22" s="37">
        <f t="shared" si="2"/>
        <v>1.5325957145940461</v>
      </c>
      <c r="S22" s="46">
        <f t="shared" si="16"/>
        <v>6</v>
      </c>
      <c r="T22" s="39">
        <f t="shared" si="17"/>
        <v>6</v>
      </c>
      <c r="U22" s="77">
        <f t="shared" si="3"/>
        <v>6</v>
      </c>
      <c r="V22" s="39">
        <f t="shared" si="4"/>
        <v>6</v>
      </c>
      <c r="W22" s="77">
        <f t="shared" si="5"/>
        <v>6</v>
      </c>
      <c r="X22" s="37">
        <f t="shared" si="6"/>
        <v>6</v>
      </c>
    </row>
    <row r="23" spans="1:24" x14ac:dyDescent="0.25">
      <c r="A23" s="115">
        <v>330605</v>
      </c>
      <c r="B23" s="88" t="s">
        <v>154</v>
      </c>
      <c r="C23" s="5" t="s">
        <v>76</v>
      </c>
      <c r="D23" s="62">
        <v>2.5</v>
      </c>
      <c r="E23" s="61">
        <v>0.32</v>
      </c>
      <c r="F23" s="169">
        <v>2.5</v>
      </c>
      <c r="G23" s="76">
        <f t="shared" si="7"/>
        <v>3.9527927889640075</v>
      </c>
      <c r="H23" s="77">
        <f t="shared" si="8"/>
        <v>4.7811424144222539</v>
      </c>
      <c r="I23" s="77">
        <f t="shared" si="9"/>
        <v>6</v>
      </c>
      <c r="J23" s="39">
        <f t="shared" si="10"/>
        <v>2.7157906816130266</v>
      </c>
      <c r="K23" s="77">
        <f t="shared" si="11"/>
        <v>3.5441403070712729</v>
      </c>
      <c r="L23" s="77">
        <f t="shared" si="12"/>
        <v>6</v>
      </c>
      <c r="M23" s="39">
        <f t="shared" si="0"/>
        <v>2.5090256187761861</v>
      </c>
      <c r="N23" s="77">
        <f t="shared" si="1"/>
        <v>3.3373752442344329</v>
      </c>
      <c r="O23" s="78">
        <f t="shared" si="13"/>
        <v>6</v>
      </c>
      <c r="P23" s="76">
        <f t="shared" si="14"/>
        <v>2.3464081078901637</v>
      </c>
      <c r="Q23" s="77">
        <f t="shared" si="15"/>
        <v>1.1094060005391835</v>
      </c>
      <c r="R23" s="37">
        <f t="shared" si="2"/>
        <v>0.90264093770234255</v>
      </c>
      <c r="S23" s="46">
        <f t="shared" si="16"/>
        <v>6</v>
      </c>
      <c r="T23" s="39">
        <f t="shared" si="17"/>
        <v>6</v>
      </c>
      <c r="U23" s="77">
        <f t="shared" si="3"/>
        <v>5.8850105367549057</v>
      </c>
      <c r="V23" s="39">
        <f t="shared" si="4"/>
        <v>6</v>
      </c>
      <c r="W23" s="77">
        <f t="shared" si="5"/>
        <v>4.0184627140556568</v>
      </c>
      <c r="X23" s="37">
        <f t="shared" si="6"/>
        <v>6</v>
      </c>
    </row>
    <row r="24" spans="1:24" x14ac:dyDescent="0.25">
      <c r="A24" s="115">
        <v>330416</v>
      </c>
      <c r="B24" s="88" t="s">
        <v>272</v>
      </c>
      <c r="C24" s="5" t="s">
        <v>76</v>
      </c>
      <c r="D24" s="62"/>
      <c r="E24" s="61">
        <v>0.2</v>
      </c>
      <c r="F24" s="169">
        <v>2.8</v>
      </c>
      <c r="G24" s="76">
        <f t="shared" si="7"/>
        <v>6</v>
      </c>
      <c r="H24" s="77">
        <f t="shared" si="8"/>
        <v>6</v>
      </c>
      <c r="I24" s="77">
        <f t="shared" si="9"/>
        <v>6</v>
      </c>
      <c r="J24" s="39">
        <f t="shared" si="10"/>
        <v>4.465265090580842</v>
      </c>
      <c r="K24" s="77">
        <f t="shared" si="11"/>
        <v>5.7906244913140359</v>
      </c>
      <c r="L24" s="77">
        <f t="shared" si="12"/>
        <v>6</v>
      </c>
      <c r="M24" s="39">
        <f t="shared" si="0"/>
        <v>4.1944409900418966</v>
      </c>
      <c r="N24" s="77">
        <f t="shared" si="1"/>
        <v>5.5198003907750923</v>
      </c>
      <c r="O24" s="78">
        <f t="shared" si="13"/>
        <v>6</v>
      </c>
      <c r="P24" s="76">
        <f t="shared" si="14"/>
        <v>3.8742529726242623</v>
      </c>
      <c r="Q24" s="77">
        <f t="shared" si="15"/>
        <v>1.8950496008626934</v>
      </c>
      <c r="R24" s="37">
        <f t="shared" si="2"/>
        <v>1.6242255003237482</v>
      </c>
      <c r="S24" s="46">
        <f t="shared" si="16"/>
        <v>6</v>
      </c>
      <c r="T24" s="39">
        <f t="shared" si="17"/>
        <v>6</v>
      </c>
      <c r="U24" s="77">
        <f t="shared" si="3"/>
        <v>6</v>
      </c>
      <c r="V24" s="39">
        <f t="shared" si="4"/>
        <v>6</v>
      </c>
      <c r="W24" s="77">
        <f t="shared" si="5"/>
        <v>6</v>
      </c>
      <c r="X24" s="37">
        <f t="shared" si="6"/>
        <v>6</v>
      </c>
    </row>
    <row r="25" spans="1:24" x14ac:dyDescent="0.25">
      <c r="A25" s="115">
        <v>330223</v>
      </c>
      <c r="B25" s="115" t="s">
        <v>262</v>
      </c>
      <c r="C25" s="5" t="s">
        <v>76</v>
      </c>
      <c r="D25" s="62"/>
      <c r="E25" s="61">
        <v>0.26</v>
      </c>
      <c r="F25" s="169">
        <v>2.8</v>
      </c>
      <c r="G25" s="76">
        <f t="shared" si="7"/>
        <v>4.91112958641724</v>
      </c>
      <c r="H25" s="77">
        <f t="shared" si="8"/>
        <v>5.9306368177504662</v>
      </c>
      <c r="I25" s="77">
        <f t="shared" si="9"/>
        <v>6</v>
      </c>
      <c r="J25" s="39">
        <f t="shared" si="10"/>
        <v>3.3886654542929557</v>
      </c>
      <c r="K25" s="77">
        <f t="shared" si="11"/>
        <v>4.408172685626182</v>
      </c>
      <c r="L25" s="77">
        <f t="shared" si="12"/>
        <v>6</v>
      </c>
      <c r="M25" s="39">
        <f t="shared" si="0"/>
        <v>3.1572623000322291</v>
      </c>
      <c r="N25" s="77">
        <f t="shared" si="1"/>
        <v>4.1767695313654558</v>
      </c>
      <c r="O25" s="78">
        <f t="shared" si="13"/>
        <v>6</v>
      </c>
      <c r="P25" s="76">
        <f t="shared" si="14"/>
        <v>2.9340407481725097</v>
      </c>
      <c r="Q25" s="77">
        <f t="shared" si="15"/>
        <v>1.4115766160482257</v>
      </c>
      <c r="R25" s="37">
        <f t="shared" si="2"/>
        <v>1.1801734617874986</v>
      </c>
      <c r="S25" s="46">
        <f t="shared" si="16"/>
        <v>6</v>
      </c>
      <c r="T25" s="39">
        <f t="shared" si="17"/>
        <v>6</v>
      </c>
      <c r="U25" s="77">
        <f t="shared" si="3"/>
        <v>6</v>
      </c>
      <c r="V25" s="39">
        <f t="shared" si="4"/>
        <v>6</v>
      </c>
      <c r="W25" s="77">
        <f t="shared" si="5"/>
        <v>5.0150310326838854</v>
      </c>
      <c r="X25" s="37">
        <f t="shared" si="6"/>
        <v>6</v>
      </c>
    </row>
    <row r="26" spans="1:24" x14ac:dyDescent="0.25">
      <c r="A26" s="115">
        <v>330117</v>
      </c>
      <c r="B26" s="115" t="s">
        <v>300</v>
      </c>
      <c r="C26" s="246" t="s">
        <v>76</v>
      </c>
      <c r="D26" s="62"/>
      <c r="E26" s="61">
        <v>0.19</v>
      </c>
      <c r="F26" s="169">
        <v>1.95</v>
      </c>
      <c r="G26" s="76">
        <f t="shared" si="7"/>
        <v>6</v>
      </c>
      <c r="H26" s="77">
        <f t="shared" si="8"/>
        <v>6</v>
      </c>
      <c r="I26" s="77">
        <f t="shared" si="9"/>
        <v>6</v>
      </c>
      <c r="J26" s="39">
        <f t="shared" si="10"/>
        <v>4.7108053585061507</v>
      </c>
      <c r="K26" s="77">
        <f t="shared" si="11"/>
        <v>6</v>
      </c>
      <c r="L26" s="77">
        <f t="shared" si="12"/>
        <v>6</v>
      </c>
      <c r="M26" s="39">
        <f t="shared" si="0"/>
        <v>4.4309905158335763</v>
      </c>
      <c r="N26" s="77">
        <f t="shared" si="1"/>
        <v>5.8261056745000968</v>
      </c>
      <c r="O26" s="78">
        <f t="shared" si="13"/>
        <v>6</v>
      </c>
      <c r="P26" s="76">
        <f t="shared" si="14"/>
        <v>4.0886873396044869</v>
      </c>
      <c r="Q26" s="77">
        <f t="shared" si="15"/>
        <v>2.0053153693291508</v>
      </c>
      <c r="R26" s="37">
        <f t="shared" si="2"/>
        <v>1.725500526656577</v>
      </c>
      <c r="S26" s="46">
        <f t="shared" si="16"/>
        <v>6</v>
      </c>
      <c r="T26" s="39">
        <f t="shared" si="17"/>
        <v>6</v>
      </c>
      <c r="U26" s="77">
        <f t="shared" si="3"/>
        <v>6</v>
      </c>
      <c r="V26" s="39">
        <f t="shared" si="4"/>
        <v>6</v>
      </c>
      <c r="W26" s="77">
        <f t="shared" si="5"/>
        <v>6</v>
      </c>
      <c r="X26" s="37">
        <f t="shared" si="6"/>
        <v>6</v>
      </c>
    </row>
    <row r="27" spans="1:24" x14ac:dyDescent="0.25">
      <c r="A27" s="115">
        <v>330409</v>
      </c>
      <c r="B27" s="88" t="s">
        <v>155</v>
      </c>
      <c r="C27" s="5" t="s">
        <v>75</v>
      </c>
      <c r="D27" s="62">
        <v>2.6</v>
      </c>
      <c r="E27" s="61">
        <v>0.21</v>
      </c>
      <c r="F27" s="169">
        <v>2.6</v>
      </c>
      <c r="G27" s="76">
        <f t="shared" si="7"/>
        <v>6</v>
      </c>
      <c r="H27" s="77">
        <f t="shared" si="8"/>
        <v>6</v>
      </c>
      <c r="I27" s="77">
        <f t="shared" si="9"/>
        <v>6</v>
      </c>
      <c r="J27" s="39">
        <f t="shared" si="10"/>
        <v>4.2431096100769938</v>
      </c>
      <c r="K27" s="77">
        <f t="shared" si="11"/>
        <v>5.5053566583943212</v>
      </c>
      <c r="L27" s="77">
        <f t="shared" si="12"/>
        <v>6</v>
      </c>
      <c r="M27" s="39">
        <f t="shared" si="0"/>
        <v>3.9804199905160935</v>
      </c>
      <c r="N27" s="77">
        <f t="shared" si="1"/>
        <v>5.2426670388334218</v>
      </c>
      <c r="O27" s="78">
        <f t="shared" si="13"/>
        <v>6</v>
      </c>
      <c r="P27" s="76">
        <f t="shared" si="14"/>
        <v>3.680240926308822</v>
      </c>
      <c r="Q27" s="77">
        <f t="shared" si="15"/>
        <v>1.7952853341549462</v>
      </c>
      <c r="R27" s="37">
        <f t="shared" si="2"/>
        <v>1.5325957145940461</v>
      </c>
      <c r="S27" s="46">
        <f t="shared" si="16"/>
        <v>6</v>
      </c>
      <c r="T27" s="39">
        <f t="shared" si="17"/>
        <v>6</v>
      </c>
      <c r="U27" s="77">
        <f t="shared" si="3"/>
        <v>6</v>
      </c>
      <c r="V27" s="39">
        <f t="shared" si="4"/>
        <v>6</v>
      </c>
      <c r="W27" s="77">
        <f t="shared" si="5"/>
        <v>6</v>
      </c>
      <c r="X27" s="37">
        <f t="shared" si="6"/>
        <v>6</v>
      </c>
    </row>
    <row r="28" spans="1:24" x14ac:dyDescent="0.25">
      <c r="A28" s="115">
        <v>330208</v>
      </c>
      <c r="B28" s="88" t="s">
        <v>156</v>
      </c>
      <c r="C28" s="5" t="s">
        <v>76</v>
      </c>
      <c r="D28" s="62">
        <v>2.6</v>
      </c>
      <c r="E28" s="61">
        <v>0.28999999999999998</v>
      </c>
      <c r="F28" s="169">
        <v>2.2000000000000002</v>
      </c>
      <c r="G28" s="76">
        <f t="shared" si="7"/>
        <v>4.3823920429947671</v>
      </c>
      <c r="H28" s="77">
        <f t="shared" si="8"/>
        <v>5.2964330090176599</v>
      </c>
      <c r="I28" s="77">
        <f t="shared" si="9"/>
        <v>6</v>
      </c>
      <c r="J28" s="39">
        <f t="shared" si="10"/>
        <v>3.0174242004005811</v>
      </c>
      <c r="K28" s="77">
        <f t="shared" si="11"/>
        <v>3.9314651664234743</v>
      </c>
      <c r="L28" s="77">
        <f t="shared" si="12"/>
        <v>6</v>
      </c>
      <c r="M28" s="39">
        <f t="shared" si="0"/>
        <v>2.799614475890964</v>
      </c>
      <c r="N28" s="77">
        <f t="shared" si="1"/>
        <v>3.7136554419138568</v>
      </c>
      <c r="O28" s="78">
        <f t="shared" si="13"/>
        <v>6</v>
      </c>
      <c r="P28" s="76">
        <f t="shared" si="14"/>
        <v>2.609829636292595</v>
      </c>
      <c r="Q28" s="77">
        <f t="shared" si="15"/>
        <v>1.2448617936984092</v>
      </c>
      <c r="R28" s="37">
        <f t="shared" si="2"/>
        <v>1.0270520691887921</v>
      </c>
      <c r="S28" s="46">
        <f t="shared" si="16"/>
        <v>6</v>
      </c>
      <c r="T28" s="39">
        <f t="shared" si="17"/>
        <v>6</v>
      </c>
      <c r="U28" s="77">
        <f t="shared" si="3"/>
        <v>6</v>
      </c>
      <c r="V28" s="39">
        <f t="shared" si="4"/>
        <v>6</v>
      </c>
      <c r="W28" s="77">
        <f t="shared" si="5"/>
        <v>4.4652002361993466</v>
      </c>
      <c r="X28" s="37">
        <f t="shared" si="6"/>
        <v>6</v>
      </c>
    </row>
    <row r="29" spans="1:24" x14ac:dyDescent="0.25">
      <c r="A29" s="115">
        <v>330221</v>
      </c>
      <c r="B29" s="88" t="s">
        <v>263</v>
      </c>
      <c r="C29" s="5" t="s">
        <v>74</v>
      </c>
      <c r="D29" s="62"/>
      <c r="E29" s="264">
        <v>0.22</v>
      </c>
      <c r="F29" s="169">
        <v>2.8</v>
      </c>
      <c r="G29" s="76">
        <f t="shared" si="7"/>
        <v>5.8404258748567379</v>
      </c>
      <c r="H29" s="77">
        <f t="shared" si="8"/>
        <v>6</v>
      </c>
      <c r="I29" s="77">
        <f t="shared" si="9"/>
        <v>6</v>
      </c>
      <c r="J29" s="39">
        <f t="shared" si="10"/>
        <v>4.0411500823462205</v>
      </c>
      <c r="K29" s="77">
        <f t="shared" si="11"/>
        <v>5.2460222648309429</v>
      </c>
      <c r="L29" s="77">
        <f t="shared" si="12"/>
        <v>6</v>
      </c>
      <c r="M29" s="39">
        <f t="shared" si="0"/>
        <v>3.7858554454926345</v>
      </c>
      <c r="N29" s="77">
        <f t="shared" si="1"/>
        <v>4.9907276279773569</v>
      </c>
      <c r="O29" s="78">
        <f t="shared" si="13"/>
        <v>6</v>
      </c>
      <c r="P29" s="76">
        <f t="shared" si="14"/>
        <v>3.5038663387493294</v>
      </c>
      <c r="Q29" s="77">
        <f t="shared" si="15"/>
        <v>1.704590546238812</v>
      </c>
      <c r="R29" s="37">
        <f t="shared" si="2"/>
        <v>1.4492959093852258</v>
      </c>
      <c r="S29" s="46">
        <f t="shared" si="16"/>
        <v>6</v>
      </c>
      <c r="T29" s="39">
        <f t="shared" si="17"/>
        <v>6</v>
      </c>
      <c r="U29" s="77">
        <f t="shared" si="3"/>
        <v>6</v>
      </c>
      <c r="V29" s="39">
        <f t="shared" si="4"/>
        <v>6</v>
      </c>
      <c r="W29" s="77">
        <f t="shared" si="5"/>
        <v>5.9814003113536831</v>
      </c>
      <c r="X29" s="37">
        <f t="shared" si="6"/>
        <v>6</v>
      </c>
    </row>
    <row r="30" spans="1:24" x14ac:dyDescent="0.25">
      <c r="A30" s="115">
        <v>330107</v>
      </c>
      <c r="B30" s="88" t="s">
        <v>212</v>
      </c>
      <c r="C30" s="5" t="s">
        <v>76</v>
      </c>
      <c r="D30" s="62">
        <v>2.6</v>
      </c>
      <c r="E30" s="61">
        <v>0.22</v>
      </c>
      <c r="F30" s="169">
        <v>2.6</v>
      </c>
      <c r="G30" s="76">
        <f t="shared" si="7"/>
        <v>5.8404258748567379</v>
      </c>
      <c r="H30" s="77">
        <f t="shared" si="8"/>
        <v>6</v>
      </c>
      <c r="I30" s="77">
        <f t="shared" si="9"/>
        <v>6</v>
      </c>
      <c r="J30" s="39">
        <f t="shared" si="10"/>
        <v>4.0411500823462205</v>
      </c>
      <c r="K30" s="77">
        <f t="shared" si="11"/>
        <v>5.2460222648309429</v>
      </c>
      <c r="L30" s="77">
        <f t="shared" si="12"/>
        <v>6</v>
      </c>
      <c r="M30" s="39">
        <f t="shared" si="0"/>
        <v>3.7858554454926345</v>
      </c>
      <c r="N30" s="77">
        <f t="shared" si="1"/>
        <v>4.9907276279773569</v>
      </c>
      <c r="O30" s="78">
        <f t="shared" si="13"/>
        <v>6</v>
      </c>
      <c r="P30" s="76">
        <f t="shared" si="14"/>
        <v>3.5038663387493294</v>
      </c>
      <c r="Q30" s="77">
        <f t="shared" si="15"/>
        <v>1.704590546238812</v>
      </c>
      <c r="R30" s="37">
        <f t="shared" si="2"/>
        <v>1.4492959093852258</v>
      </c>
      <c r="S30" s="46">
        <f t="shared" si="16"/>
        <v>6</v>
      </c>
      <c r="T30" s="39">
        <f t="shared" si="17"/>
        <v>6</v>
      </c>
      <c r="U30" s="77">
        <f t="shared" si="3"/>
        <v>6</v>
      </c>
      <c r="V30" s="39">
        <f t="shared" si="4"/>
        <v>6</v>
      </c>
      <c r="W30" s="77">
        <f t="shared" si="5"/>
        <v>5.9814003113536831</v>
      </c>
      <c r="X30" s="37">
        <f t="shared" si="6"/>
        <v>6</v>
      </c>
    </row>
    <row r="31" spans="1:24" x14ac:dyDescent="0.25">
      <c r="A31" s="115">
        <v>330113</v>
      </c>
      <c r="B31" s="88" t="s">
        <v>157</v>
      </c>
      <c r="C31" s="5" t="s">
        <v>76</v>
      </c>
      <c r="D31" s="62">
        <v>2.9</v>
      </c>
      <c r="E31" s="61">
        <v>0.26</v>
      </c>
      <c r="F31" s="169">
        <v>2.6</v>
      </c>
      <c r="G31" s="76">
        <f t="shared" si="7"/>
        <v>4.91112958641724</v>
      </c>
      <c r="H31" s="77">
        <f t="shared" si="8"/>
        <v>5.9306368177504662</v>
      </c>
      <c r="I31" s="77">
        <f t="shared" si="9"/>
        <v>6</v>
      </c>
      <c r="J31" s="39">
        <f t="shared" si="10"/>
        <v>3.3886654542929557</v>
      </c>
      <c r="K31" s="77">
        <f t="shared" si="11"/>
        <v>4.408172685626182</v>
      </c>
      <c r="L31" s="77">
        <f t="shared" si="12"/>
        <v>6</v>
      </c>
      <c r="M31" s="39">
        <f t="shared" si="0"/>
        <v>3.1572623000322291</v>
      </c>
      <c r="N31" s="77">
        <f t="shared" si="1"/>
        <v>4.1767695313654558</v>
      </c>
      <c r="O31" s="78">
        <f t="shared" si="13"/>
        <v>6</v>
      </c>
      <c r="P31" s="76">
        <f t="shared" si="14"/>
        <v>2.9340407481725097</v>
      </c>
      <c r="Q31" s="77">
        <f t="shared" si="15"/>
        <v>1.4115766160482257</v>
      </c>
      <c r="R31" s="37">
        <f t="shared" si="2"/>
        <v>1.1801734617874986</v>
      </c>
      <c r="S31" s="46">
        <f t="shared" si="16"/>
        <v>6</v>
      </c>
      <c r="T31" s="39">
        <f t="shared" si="17"/>
        <v>6</v>
      </c>
      <c r="U31" s="77">
        <f t="shared" si="3"/>
        <v>6</v>
      </c>
      <c r="V31" s="39">
        <f t="shared" si="4"/>
        <v>6</v>
      </c>
      <c r="W31" s="77">
        <f t="shared" si="5"/>
        <v>5.0150310326838854</v>
      </c>
      <c r="X31" s="37">
        <f t="shared" si="6"/>
        <v>6</v>
      </c>
    </row>
    <row r="32" spans="1:24" x14ac:dyDescent="0.25">
      <c r="A32" s="115">
        <v>330503</v>
      </c>
      <c r="B32" s="88" t="s">
        <v>158</v>
      </c>
      <c r="C32" s="5" t="s">
        <v>76</v>
      </c>
      <c r="D32" s="62">
        <v>2.6</v>
      </c>
      <c r="E32" s="61">
        <v>0.17</v>
      </c>
      <c r="F32" s="169">
        <v>2.6</v>
      </c>
      <c r="G32" s="76">
        <f t="shared" si="7"/>
        <v>6</v>
      </c>
      <c r="H32" s="77">
        <f t="shared" si="8"/>
        <v>6</v>
      </c>
      <c r="I32" s="77">
        <f t="shared" si="9"/>
        <v>6</v>
      </c>
      <c r="J32" s="39">
        <f t="shared" si="10"/>
        <v>5.2885471653892262</v>
      </c>
      <c r="K32" s="77">
        <f t="shared" si="11"/>
        <v>6</v>
      </c>
      <c r="L32" s="77">
        <f t="shared" si="12"/>
        <v>6</v>
      </c>
      <c r="M32" s="39">
        <f t="shared" si="0"/>
        <v>4.9875776353434089</v>
      </c>
      <c r="N32" s="77">
        <f t="shared" si="1"/>
        <v>6</v>
      </c>
      <c r="O32" s="78">
        <f t="shared" si="13"/>
        <v>6</v>
      </c>
      <c r="P32" s="76">
        <f t="shared" si="14"/>
        <v>4.593238791322662</v>
      </c>
      <c r="Q32" s="77">
        <f t="shared" si="15"/>
        <v>2.2647642363090505</v>
      </c>
      <c r="R32" s="37">
        <f t="shared" si="2"/>
        <v>1.963794706263233</v>
      </c>
      <c r="S32" s="46">
        <f t="shared" si="16"/>
        <v>6</v>
      </c>
      <c r="T32" s="39">
        <f t="shared" si="17"/>
        <v>6</v>
      </c>
      <c r="U32" s="77">
        <f t="shared" si="3"/>
        <v>6</v>
      </c>
      <c r="V32" s="39">
        <f t="shared" si="4"/>
        <v>6</v>
      </c>
      <c r="W32" s="77">
        <f t="shared" si="5"/>
        <v>6</v>
      </c>
      <c r="X32" s="37">
        <f t="shared" si="6"/>
        <v>6</v>
      </c>
    </row>
    <row r="33" spans="1:24" x14ac:dyDescent="0.25">
      <c r="A33" s="115">
        <v>330504</v>
      </c>
      <c r="B33" s="88" t="s">
        <v>159</v>
      </c>
      <c r="C33" s="5" t="s">
        <v>75</v>
      </c>
      <c r="D33" s="62">
        <v>2.6</v>
      </c>
      <c r="E33" s="61">
        <v>0.16</v>
      </c>
      <c r="F33" s="169">
        <v>2.6</v>
      </c>
      <c r="G33" s="76">
        <f t="shared" si="7"/>
        <v>6</v>
      </c>
      <c r="H33" s="77">
        <f t="shared" si="8"/>
        <v>6</v>
      </c>
      <c r="I33" s="77">
        <f t="shared" si="9"/>
        <v>6</v>
      </c>
      <c r="J33" s="39">
        <f t="shared" si="10"/>
        <v>5.6315813632260534</v>
      </c>
      <c r="K33" s="77">
        <f t="shared" si="11"/>
        <v>6</v>
      </c>
      <c r="L33" s="77">
        <f t="shared" si="12"/>
        <v>6</v>
      </c>
      <c r="M33" s="39">
        <f t="shared" si="0"/>
        <v>5.3180512375523721</v>
      </c>
      <c r="N33" s="77">
        <f t="shared" si="1"/>
        <v>6</v>
      </c>
      <c r="O33" s="78">
        <f t="shared" si="13"/>
        <v>6</v>
      </c>
      <c r="P33" s="76">
        <f t="shared" si="14"/>
        <v>4.8928162157803277</v>
      </c>
      <c r="Q33" s="77">
        <f t="shared" si="15"/>
        <v>2.4188120010783667</v>
      </c>
      <c r="R33" s="37">
        <f t="shared" si="2"/>
        <v>2.1052818754046854</v>
      </c>
      <c r="S33" s="46">
        <f t="shared" si="16"/>
        <v>6</v>
      </c>
      <c r="T33" s="39">
        <f t="shared" si="17"/>
        <v>6</v>
      </c>
      <c r="U33" s="77">
        <f t="shared" si="3"/>
        <v>6</v>
      </c>
      <c r="V33" s="39">
        <f t="shared" si="4"/>
        <v>6</v>
      </c>
      <c r="W33" s="77">
        <f t="shared" si="5"/>
        <v>6</v>
      </c>
      <c r="X33" s="37">
        <f t="shared" si="6"/>
        <v>6</v>
      </c>
    </row>
    <row r="34" spans="1:24" x14ac:dyDescent="0.25">
      <c r="A34" s="115">
        <v>300604</v>
      </c>
      <c r="B34" s="88" t="s">
        <v>160</v>
      </c>
      <c r="C34" s="5" t="s">
        <v>76</v>
      </c>
      <c r="D34" s="62">
        <v>2</v>
      </c>
      <c r="E34" s="61">
        <v>0.24</v>
      </c>
      <c r="F34" s="169">
        <v>2</v>
      </c>
      <c r="G34" s="76">
        <f t="shared" si="7"/>
        <v>5.3370570519520104</v>
      </c>
      <c r="H34" s="77">
        <f t="shared" si="8"/>
        <v>6</v>
      </c>
      <c r="I34" s="77">
        <f t="shared" si="9"/>
        <v>6</v>
      </c>
      <c r="J34" s="39">
        <f t="shared" si="10"/>
        <v>3.687720908817369</v>
      </c>
      <c r="K34" s="77">
        <f t="shared" si="11"/>
        <v>4.79218707609503</v>
      </c>
      <c r="L34" s="77">
        <f t="shared" si="12"/>
        <v>6</v>
      </c>
      <c r="M34" s="39">
        <f t="shared" si="0"/>
        <v>3.4453674917015817</v>
      </c>
      <c r="N34" s="77">
        <f t="shared" si="1"/>
        <v>4.5498336589792432</v>
      </c>
      <c r="O34" s="78">
        <f t="shared" si="13"/>
        <v>6</v>
      </c>
      <c r="P34" s="76">
        <f t="shared" si="14"/>
        <v>3.1952108105202188</v>
      </c>
      <c r="Q34" s="77">
        <f t="shared" si="15"/>
        <v>1.5458746673855779</v>
      </c>
      <c r="R34" s="37">
        <f t="shared" si="2"/>
        <v>1.3035212502697902</v>
      </c>
      <c r="S34" s="46">
        <f t="shared" si="16"/>
        <v>6</v>
      </c>
      <c r="T34" s="39">
        <f t="shared" si="17"/>
        <v>6</v>
      </c>
      <c r="U34" s="77">
        <f t="shared" si="3"/>
        <v>6</v>
      </c>
      <c r="V34" s="39">
        <f t="shared" si="4"/>
        <v>6</v>
      </c>
      <c r="W34" s="77">
        <f t="shared" si="5"/>
        <v>5.4579502854075432</v>
      </c>
      <c r="X34" s="37">
        <f t="shared" si="6"/>
        <v>6</v>
      </c>
    </row>
    <row r="35" spans="1:24" x14ac:dyDescent="0.25">
      <c r="A35" s="115">
        <v>330112</v>
      </c>
      <c r="B35" s="88" t="s">
        <v>161</v>
      </c>
      <c r="C35" s="6" t="s">
        <v>75</v>
      </c>
      <c r="D35" s="66">
        <v>2.6</v>
      </c>
      <c r="E35" s="61">
        <v>0.21</v>
      </c>
      <c r="F35" s="169">
        <v>2.6</v>
      </c>
      <c r="G35" s="76">
        <f t="shared" si="7"/>
        <v>6</v>
      </c>
      <c r="H35" s="77">
        <f t="shared" si="8"/>
        <v>6</v>
      </c>
      <c r="I35" s="77">
        <f t="shared" si="9"/>
        <v>6</v>
      </c>
      <c r="J35" s="39">
        <f t="shared" si="10"/>
        <v>4.2431096100769938</v>
      </c>
      <c r="K35" s="77">
        <f t="shared" si="11"/>
        <v>5.5053566583943212</v>
      </c>
      <c r="L35" s="77">
        <f t="shared" si="12"/>
        <v>6</v>
      </c>
      <c r="M35" s="39">
        <f t="shared" si="0"/>
        <v>3.9804199905160935</v>
      </c>
      <c r="N35" s="77">
        <f t="shared" si="1"/>
        <v>5.2426670388334218</v>
      </c>
      <c r="O35" s="78">
        <f t="shared" si="13"/>
        <v>6</v>
      </c>
      <c r="P35" s="76">
        <f t="shared" si="14"/>
        <v>3.680240926308822</v>
      </c>
      <c r="Q35" s="77">
        <f t="shared" si="15"/>
        <v>1.7952853341549462</v>
      </c>
      <c r="R35" s="37">
        <f t="shared" si="2"/>
        <v>1.5325957145940461</v>
      </c>
      <c r="S35" s="46">
        <f t="shared" si="16"/>
        <v>6</v>
      </c>
      <c r="T35" s="39">
        <f t="shared" si="17"/>
        <v>6</v>
      </c>
      <c r="U35" s="77">
        <f t="shared" si="3"/>
        <v>6</v>
      </c>
      <c r="V35" s="39">
        <f t="shared" si="4"/>
        <v>6</v>
      </c>
      <c r="W35" s="77">
        <f t="shared" si="5"/>
        <v>6</v>
      </c>
      <c r="X35" s="37">
        <f t="shared" si="6"/>
        <v>6</v>
      </c>
    </row>
    <row r="36" spans="1:24" x14ac:dyDescent="0.25">
      <c r="A36" s="115">
        <v>330412</v>
      </c>
      <c r="B36" s="88" t="s">
        <v>162</v>
      </c>
      <c r="C36" s="5" t="s">
        <v>75</v>
      </c>
      <c r="D36" s="62">
        <v>2.6</v>
      </c>
      <c r="E36" s="61">
        <v>0.17</v>
      </c>
      <c r="F36" s="169">
        <v>2.6</v>
      </c>
      <c r="G36" s="76">
        <f t="shared" si="7"/>
        <v>6</v>
      </c>
      <c r="H36" s="77">
        <f t="shared" si="8"/>
        <v>6</v>
      </c>
      <c r="I36" s="77">
        <f t="shared" si="9"/>
        <v>6</v>
      </c>
      <c r="J36" s="39">
        <f t="shared" si="10"/>
        <v>5.2885471653892262</v>
      </c>
      <c r="K36" s="77">
        <f t="shared" si="11"/>
        <v>6</v>
      </c>
      <c r="L36" s="77">
        <f t="shared" si="12"/>
        <v>6</v>
      </c>
      <c r="M36" s="39">
        <f t="shared" si="0"/>
        <v>4.9875776353434089</v>
      </c>
      <c r="N36" s="77">
        <f t="shared" si="1"/>
        <v>6</v>
      </c>
      <c r="O36" s="78">
        <f t="shared" si="13"/>
        <v>6</v>
      </c>
      <c r="P36" s="76">
        <f t="shared" si="14"/>
        <v>4.593238791322662</v>
      </c>
      <c r="Q36" s="77">
        <f t="shared" si="15"/>
        <v>2.2647642363090505</v>
      </c>
      <c r="R36" s="37">
        <f t="shared" si="2"/>
        <v>1.963794706263233</v>
      </c>
      <c r="S36" s="46">
        <f t="shared" si="16"/>
        <v>6</v>
      </c>
      <c r="T36" s="39">
        <f t="shared" si="17"/>
        <v>6</v>
      </c>
      <c r="U36" s="77">
        <f t="shared" si="3"/>
        <v>6</v>
      </c>
      <c r="V36" s="39">
        <f t="shared" si="4"/>
        <v>6</v>
      </c>
      <c r="W36" s="77">
        <f t="shared" si="5"/>
        <v>6</v>
      </c>
      <c r="X36" s="37">
        <f t="shared" si="6"/>
        <v>6</v>
      </c>
    </row>
    <row r="37" spans="1:24" x14ac:dyDescent="0.25">
      <c r="A37" s="115">
        <v>330508</v>
      </c>
      <c r="B37" s="88" t="s">
        <v>163</v>
      </c>
      <c r="C37" s="5" t="s">
        <v>77</v>
      </c>
      <c r="D37" s="62">
        <v>2.6</v>
      </c>
      <c r="E37" s="61">
        <v>0.5</v>
      </c>
      <c r="F37" s="169">
        <v>2.6</v>
      </c>
      <c r="G37" s="76">
        <f t="shared" si="7"/>
        <v>2.4577873849369647</v>
      </c>
      <c r="H37" s="77">
        <f t="shared" si="8"/>
        <v>2.9879311452302426</v>
      </c>
      <c r="I37" s="77">
        <f t="shared" si="9"/>
        <v>6</v>
      </c>
      <c r="J37" s="39">
        <f t="shared" si="10"/>
        <v>1.6661060362323372</v>
      </c>
      <c r="K37" s="77">
        <f t="shared" si="11"/>
        <v>2.1962497965256147</v>
      </c>
      <c r="L37" s="77">
        <f t="shared" si="12"/>
        <v>6</v>
      </c>
      <c r="M37" s="39">
        <f t="shared" si="0"/>
        <v>1.4977763960167589</v>
      </c>
      <c r="N37" s="77">
        <f t="shared" si="1"/>
        <v>2.0279201563100369</v>
      </c>
      <c r="O37" s="78">
        <f t="shared" si="13"/>
        <v>6</v>
      </c>
      <c r="P37" s="76">
        <f t="shared" si="14"/>
        <v>1.4297011890497051</v>
      </c>
      <c r="Q37" s="77">
        <f t="shared" si="15"/>
        <v>0.63801984034507742</v>
      </c>
      <c r="R37" s="37">
        <f t="shared" si="2"/>
        <v>0.4696902001294993</v>
      </c>
      <c r="S37" s="46">
        <f t="shared" si="16"/>
        <v>4.4299221732279577</v>
      </c>
      <c r="T37" s="39">
        <f t="shared" si="17"/>
        <v>6</v>
      </c>
      <c r="U37" s="77">
        <f t="shared" si="3"/>
        <v>3.6584067435231398</v>
      </c>
      <c r="V37" s="39">
        <f t="shared" si="4"/>
        <v>6</v>
      </c>
      <c r="W37" s="77">
        <f t="shared" si="5"/>
        <v>2.4638161369956206</v>
      </c>
      <c r="X37" s="37">
        <f t="shared" si="6"/>
        <v>4.8765592949525818</v>
      </c>
    </row>
    <row r="38" spans="1:24" x14ac:dyDescent="0.25">
      <c r="A38" s="115">
        <v>330307</v>
      </c>
      <c r="B38" s="88" t="s">
        <v>164</v>
      </c>
      <c r="C38" s="5" t="s">
        <v>76</v>
      </c>
      <c r="D38" s="62">
        <v>2.6</v>
      </c>
      <c r="E38" s="61">
        <v>0.34</v>
      </c>
      <c r="F38" s="169">
        <v>2.5</v>
      </c>
      <c r="G38" s="76">
        <f t="shared" si="7"/>
        <v>3.7085108602014181</v>
      </c>
      <c r="H38" s="77">
        <f t="shared" si="8"/>
        <v>4.4881340371032969</v>
      </c>
      <c r="I38" s="77">
        <f t="shared" si="9"/>
        <v>6</v>
      </c>
      <c r="J38" s="39">
        <f t="shared" si="10"/>
        <v>2.544273582694613</v>
      </c>
      <c r="K38" s="77">
        <f t="shared" si="11"/>
        <v>3.3238967595964923</v>
      </c>
      <c r="L38" s="77">
        <f t="shared" si="12"/>
        <v>6</v>
      </c>
      <c r="M38" s="39">
        <f t="shared" si="0"/>
        <v>2.3437888176717045</v>
      </c>
      <c r="N38" s="77">
        <f t="shared" si="1"/>
        <v>3.1234119945735834</v>
      </c>
      <c r="O38" s="78">
        <f t="shared" si="13"/>
        <v>6</v>
      </c>
      <c r="P38" s="76">
        <f t="shared" si="14"/>
        <v>2.1966193956613309</v>
      </c>
      <c r="Q38" s="77">
        <f t="shared" si="15"/>
        <v>1.0323821181545254</v>
      </c>
      <c r="R38" s="37">
        <f t="shared" si="2"/>
        <v>0.8318973531316165</v>
      </c>
      <c r="S38" s="46">
        <f t="shared" si="16"/>
        <v>6</v>
      </c>
      <c r="T38" s="39">
        <f t="shared" si="17"/>
        <v>6</v>
      </c>
      <c r="U38" s="77">
        <f t="shared" si="3"/>
        <v>5.521186387534029</v>
      </c>
      <c r="V38" s="39">
        <f t="shared" si="4"/>
        <v>6</v>
      </c>
      <c r="W38" s="77">
        <f t="shared" si="5"/>
        <v>3.7644354955817949</v>
      </c>
      <c r="X38" s="37">
        <f t="shared" si="6"/>
        <v>6</v>
      </c>
    </row>
    <row r="39" spans="1:24" x14ac:dyDescent="0.25">
      <c r="A39" s="115">
        <v>330119</v>
      </c>
      <c r="B39" s="88" t="s">
        <v>310</v>
      </c>
      <c r="C39" s="5" t="s">
        <v>77</v>
      </c>
      <c r="D39" s="62"/>
      <c r="E39" s="264">
        <v>0.27</v>
      </c>
      <c r="F39" s="169">
        <v>2.6</v>
      </c>
      <c r="G39" s="76">
        <f t="shared" si="7"/>
        <v>4.7218284906240084</v>
      </c>
      <c r="H39" s="77">
        <f t="shared" si="8"/>
        <v>5.703576194870819</v>
      </c>
      <c r="I39" s="77">
        <f t="shared" si="9"/>
        <v>6</v>
      </c>
      <c r="J39" s="39">
        <f t="shared" si="10"/>
        <v>3.2557519189487718</v>
      </c>
      <c r="K39" s="77">
        <f t="shared" si="11"/>
        <v>4.2374996231955828</v>
      </c>
      <c r="L39" s="77">
        <f t="shared" si="12"/>
        <v>6</v>
      </c>
      <c r="M39" s="39">
        <f t="shared" si="0"/>
        <v>3.0292155481791836</v>
      </c>
      <c r="N39" s="77">
        <f t="shared" si="1"/>
        <v>4.0109632524259942</v>
      </c>
      <c r="O39" s="78">
        <f t="shared" si="13"/>
        <v>6</v>
      </c>
      <c r="P39" s="76">
        <f t="shared" si="14"/>
        <v>2.8179651649068607</v>
      </c>
      <c r="Q39" s="77">
        <f t="shared" si="15"/>
        <v>1.3518885932316247</v>
      </c>
      <c r="R39" s="37">
        <f t="shared" si="2"/>
        <v>1.1253522224620356</v>
      </c>
      <c r="S39" s="46">
        <f t="shared" si="16"/>
        <v>6</v>
      </c>
      <c r="T39" s="39">
        <f t="shared" si="17"/>
        <v>6</v>
      </c>
      <c r="U39" s="77">
        <f t="shared" si="3"/>
        <v>6</v>
      </c>
      <c r="V39" s="39">
        <f t="shared" si="4"/>
        <v>6</v>
      </c>
      <c r="W39" s="77">
        <f t="shared" si="5"/>
        <v>4.818178031473372</v>
      </c>
      <c r="X39" s="37">
        <f t="shared" si="6"/>
        <v>6</v>
      </c>
    </row>
    <row r="40" spans="1:24" x14ac:dyDescent="0.25">
      <c r="A40" s="115">
        <v>330224</v>
      </c>
      <c r="B40" s="88" t="s">
        <v>303</v>
      </c>
      <c r="C40" s="5" t="s">
        <v>74</v>
      </c>
      <c r="D40" s="62"/>
      <c r="E40" s="61">
        <v>0.18</v>
      </c>
      <c r="F40" s="169">
        <v>2.6</v>
      </c>
      <c r="G40" s="76">
        <f t="shared" si="7"/>
        <v>6</v>
      </c>
      <c r="H40" s="77">
        <f t="shared" si="8"/>
        <v>6</v>
      </c>
      <c r="I40" s="77">
        <f t="shared" si="9"/>
        <v>6</v>
      </c>
      <c r="J40" s="39">
        <f t="shared" si="10"/>
        <v>4.9836278784231585</v>
      </c>
      <c r="K40" s="77">
        <f t="shared" si="11"/>
        <v>6</v>
      </c>
      <c r="L40" s="77">
        <f t="shared" si="12"/>
        <v>6</v>
      </c>
      <c r="M40" s="39">
        <f t="shared" si="0"/>
        <v>4.6938233222687753</v>
      </c>
      <c r="N40" s="77">
        <f t="shared" si="1"/>
        <v>6</v>
      </c>
      <c r="O40" s="78">
        <f t="shared" si="13"/>
        <v>6</v>
      </c>
      <c r="P40" s="76">
        <f t="shared" si="14"/>
        <v>4.3269477473602915</v>
      </c>
      <c r="Q40" s="77">
        <f t="shared" si="15"/>
        <v>2.1278328898474368</v>
      </c>
      <c r="R40" s="37">
        <f t="shared" si="2"/>
        <v>1.8380283336930539</v>
      </c>
      <c r="S40" s="46">
        <f t="shared" si="16"/>
        <v>6</v>
      </c>
      <c r="T40" s="39">
        <f t="shared" si="17"/>
        <v>6</v>
      </c>
      <c r="U40" s="77">
        <f t="shared" si="3"/>
        <v>6</v>
      </c>
      <c r="V40" s="39">
        <f t="shared" si="4"/>
        <v>6</v>
      </c>
      <c r="W40" s="77">
        <f t="shared" si="5"/>
        <v>6</v>
      </c>
      <c r="X40" s="37">
        <f t="shared" si="6"/>
        <v>6</v>
      </c>
    </row>
    <row r="41" spans="1:24" x14ac:dyDescent="0.25">
      <c r="A41" s="115">
        <v>330118</v>
      </c>
      <c r="B41" s="88" t="s">
        <v>304</v>
      </c>
      <c r="C41" s="5" t="s">
        <v>77</v>
      </c>
      <c r="D41" s="62"/>
      <c r="E41" s="61">
        <v>0.32</v>
      </c>
      <c r="F41" s="169">
        <v>2.6</v>
      </c>
      <c r="G41" s="76">
        <f t="shared" si="7"/>
        <v>3.9527927889640075</v>
      </c>
      <c r="H41" s="77">
        <f t="shared" si="8"/>
        <v>4.7811424144222539</v>
      </c>
      <c r="I41" s="77">
        <f t="shared" si="9"/>
        <v>6</v>
      </c>
      <c r="J41" s="39">
        <f t="shared" si="10"/>
        <v>2.7157906816130266</v>
      </c>
      <c r="K41" s="77">
        <f t="shared" si="11"/>
        <v>3.5441403070712729</v>
      </c>
      <c r="L41" s="77">
        <f t="shared" si="12"/>
        <v>6</v>
      </c>
      <c r="M41" s="39">
        <f t="shared" si="0"/>
        <v>2.5090256187761861</v>
      </c>
      <c r="N41" s="77">
        <f t="shared" si="1"/>
        <v>3.3373752442344329</v>
      </c>
      <c r="O41" s="78">
        <f t="shared" si="13"/>
        <v>6</v>
      </c>
      <c r="P41" s="76">
        <f t="shared" si="14"/>
        <v>2.3464081078901637</v>
      </c>
      <c r="Q41" s="77">
        <f t="shared" si="15"/>
        <v>1.1094060005391835</v>
      </c>
      <c r="R41" s="37">
        <f t="shared" si="2"/>
        <v>0.90264093770234255</v>
      </c>
      <c r="S41" s="46">
        <f t="shared" si="16"/>
        <v>6</v>
      </c>
      <c r="T41" s="39">
        <f t="shared" si="17"/>
        <v>6</v>
      </c>
      <c r="U41" s="77">
        <f t="shared" si="3"/>
        <v>5.8850105367549057</v>
      </c>
      <c r="V41" s="39">
        <f t="shared" si="4"/>
        <v>6</v>
      </c>
      <c r="W41" s="77">
        <f t="shared" si="5"/>
        <v>4.0184627140556568</v>
      </c>
      <c r="X41" s="37">
        <f t="shared" si="6"/>
        <v>6</v>
      </c>
    </row>
    <row r="42" spans="1:24" x14ac:dyDescent="0.25">
      <c r="A42" s="115">
        <v>330611</v>
      </c>
      <c r="B42" s="88" t="s">
        <v>165</v>
      </c>
      <c r="C42" s="5" t="s">
        <v>78</v>
      </c>
      <c r="D42" s="62">
        <v>1.9</v>
      </c>
      <c r="E42" s="61">
        <v>0.26</v>
      </c>
      <c r="F42" s="169">
        <v>1.9</v>
      </c>
      <c r="G42" s="76">
        <f t="shared" si="7"/>
        <v>4.91112958641724</v>
      </c>
      <c r="H42" s="77">
        <f t="shared" si="8"/>
        <v>5.9306368177504662</v>
      </c>
      <c r="I42" s="77">
        <f t="shared" si="9"/>
        <v>6</v>
      </c>
      <c r="J42" s="39">
        <f t="shared" si="10"/>
        <v>3.3886654542929557</v>
      </c>
      <c r="K42" s="77">
        <f t="shared" si="11"/>
        <v>4.408172685626182</v>
      </c>
      <c r="L42" s="77">
        <f t="shared" si="12"/>
        <v>6</v>
      </c>
      <c r="M42" s="39">
        <f t="shared" si="0"/>
        <v>3.1572623000322291</v>
      </c>
      <c r="N42" s="77">
        <f t="shared" si="1"/>
        <v>4.1767695313654558</v>
      </c>
      <c r="O42" s="78">
        <f t="shared" si="13"/>
        <v>6</v>
      </c>
      <c r="P42" s="76">
        <f t="shared" si="14"/>
        <v>2.9340407481725097</v>
      </c>
      <c r="Q42" s="77">
        <f t="shared" si="15"/>
        <v>1.4115766160482257</v>
      </c>
      <c r="R42" s="37">
        <f t="shared" si="2"/>
        <v>1.1801734617874986</v>
      </c>
      <c r="S42" s="46">
        <f t="shared" si="16"/>
        <v>6</v>
      </c>
      <c r="T42" s="39">
        <f t="shared" si="17"/>
        <v>6</v>
      </c>
      <c r="U42" s="77">
        <f t="shared" si="3"/>
        <v>6</v>
      </c>
      <c r="V42" s="39">
        <f t="shared" si="4"/>
        <v>6</v>
      </c>
      <c r="W42" s="77">
        <f t="shared" si="5"/>
        <v>5.0150310326838854</v>
      </c>
      <c r="X42" s="37">
        <f t="shared" si="6"/>
        <v>6</v>
      </c>
    </row>
    <row r="43" spans="1:24" x14ac:dyDescent="0.25">
      <c r="A43" s="115">
        <v>330218</v>
      </c>
      <c r="B43" s="88" t="s">
        <v>166</v>
      </c>
      <c r="C43" s="5" t="s">
        <v>78</v>
      </c>
      <c r="D43" s="62">
        <v>1.9</v>
      </c>
      <c r="E43" s="61">
        <v>0.35</v>
      </c>
      <c r="F43" s="169">
        <v>1.9</v>
      </c>
      <c r="G43" s="76">
        <f t="shared" si="7"/>
        <v>3.5968391213385216</v>
      </c>
      <c r="H43" s="77">
        <f t="shared" si="8"/>
        <v>4.3541873503289175</v>
      </c>
      <c r="I43" s="77">
        <f t="shared" si="9"/>
        <v>6</v>
      </c>
      <c r="J43" s="39">
        <f t="shared" si="10"/>
        <v>2.4658657660461962</v>
      </c>
      <c r="K43" s="77">
        <f t="shared" si="11"/>
        <v>3.2232139950365926</v>
      </c>
      <c r="L43" s="77">
        <f t="shared" si="12"/>
        <v>6</v>
      </c>
      <c r="M43" s="39">
        <f t="shared" si="0"/>
        <v>2.2682519943096562</v>
      </c>
      <c r="N43" s="77">
        <f t="shared" si="1"/>
        <v>3.025600223300053</v>
      </c>
      <c r="O43" s="78">
        <f t="shared" si="13"/>
        <v>6</v>
      </c>
      <c r="P43" s="76">
        <f t="shared" si="14"/>
        <v>2.1281445557852927</v>
      </c>
      <c r="Q43" s="77">
        <f t="shared" si="15"/>
        <v>0.99717120049296781</v>
      </c>
      <c r="R43" s="37">
        <f t="shared" si="2"/>
        <v>0.79955742875642777</v>
      </c>
      <c r="S43" s="46">
        <f t="shared" si="16"/>
        <v>6</v>
      </c>
      <c r="T43" s="39">
        <f t="shared" si="17"/>
        <v>6</v>
      </c>
      <c r="U43" s="77">
        <f t="shared" si="3"/>
        <v>5.3548667764616287</v>
      </c>
      <c r="V43" s="39">
        <f t="shared" si="4"/>
        <v>6</v>
      </c>
      <c r="W43" s="77">
        <f t="shared" si="5"/>
        <v>3.6483087671366015</v>
      </c>
      <c r="X43" s="37">
        <f t="shared" si="6"/>
        <v>6</v>
      </c>
    </row>
    <row r="44" spans="1:24" ht="14.25" customHeight="1" x14ac:dyDescent="0.25">
      <c r="A44" s="117">
        <v>330216</v>
      </c>
      <c r="B44" s="93" t="s">
        <v>167</v>
      </c>
      <c r="C44" s="10" t="s">
        <v>77</v>
      </c>
      <c r="D44" s="63">
        <v>2.8</v>
      </c>
      <c r="E44" s="64">
        <v>0.46</v>
      </c>
      <c r="F44" s="217">
        <v>2.8</v>
      </c>
      <c r="G44" s="76">
        <f t="shared" si="7"/>
        <v>2.6888993314532224</v>
      </c>
      <c r="H44" s="77">
        <f t="shared" si="8"/>
        <v>3.2651425491633068</v>
      </c>
      <c r="I44" s="77">
        <f t="shared" si="9"/>
        <v>6</v>
      </c>
      <c r="J44" s="39">
        <f t="shared" si="10"/>
        <v>1.8283761263394969</v>
      </c>
      <c r="K44" s="77">
        <f t="shared" si="11"/>
        <v>2.4046193440495811</v>
      </c>
      <c r="L44" s="77">
        <f t="shared" si="12"/>
        <v>6</v>
      </c>
      <c r="M44" s="39">
        <f t="shared" si="0"/>
        <v>1.6541047782790859</v>
      </c>
      <c r="N44" s="77">
        <f t="shared" si="1"/>
        <v>2.2303479959891708</v>
      </c>
      <c r="O44" s="78">
        <f t="shared" si="13"/>
        <v>6</v>
      </c>
      <c r="P44" s="76">
        <f t="shared" si="14"/>
        <v>1.5714143359235926</v>
      </c>
      <c r="Q44" s="77">
        <f t="shared" si="15"/>
        <v>0.71089113080986666</v>
      </c>
      <c r="R44" s="37">
        <f t="shared" si="2"/>
        <v>0.53661978274945588</v>
      </c>
      <c r="S44" s="46">
        <f t="shared" si="16"/>
        <v>4.8325241013347355</v>
      </c>
      <c r="T44" s="39">
        <f t="shared" si="17"/>
        <v>6</v>
      </c>
      <c r="U44" s="77">
        <f t="shared" si="3"/>
        <v>4.0026160255686305</v>
      </c>
      <c r="V44" s="39">
        <f t="shared" si="4"/>
        <v>6</v>
      </c>
      <c r="W44" s="77">
        <f t="shared" si="5"/>
        <v>2.70414797499524</v>
      </c>
      <c r="X44" s="37">
        <f t="shared" si="6"/>
        <v>5.3266948858180232</v>
      </c>
    </row>
    <row r="45" spans="1:24" x14ac:dyDescent="0.25">
      <c r="A45" s="115">
        <v>330104</v>
      </c>
      <c r="B45" s="229" t="s">
        <v>168</v>
      </c>
      <c r="C45" s="5" t="s">
        <v>76</v>
      </c>
      <c r="D45" s="62">
        <v>2.6</v>
      </c>
      <c r="E45" s="23">
        <v>0.36</v>
      </c>
      <c r="F45" s="218">
        <v>2.6</v>
      </c>
      <c r="G45" s="76">
        <f t="shared" si="7"/>
        <v>3.4913713679680067</v>
      </c>
      <c r="H45" s="77">
        <f t="shared" si="8"/>
        <v>4.2276821461531151</v>
      </c>
      <c r="I45" s="77">
        <f t="shared" si="9"/>
        <v>6</v>
      </c>
      <c r="J45" s="39">
        <f t="shared" si="10"/>
        <v>2.3918139392115791</v>
      </c>
      <c r="K45" s="77">
        <f t="shared" si="11"/>
        <v>3.1281247173966871</v>
      </c>
      <c r="L45" s="77">
        <f t="shared" si="12"/>
        <v>6</v>
      </c>
      <c r="M45" s="39">
        <f t="shared" si="0"/>
        <v>2.1969116611343877</v>
      </c>
      <c r="N45" s="77">
        <f t="shared" si="1"/>
        <v>2.9332224393194957</v>
      </c>
      <c r="O45" s="78">
        <f t="shared" si="13"/>
        <v>6</v>
      </c>
      <c r="P45" s="76">
        <f t="shared" si="14"/>
        <v>2.0634738736801457</v>
      </c>
      <c r="Q45" s="77">
        <f t="shared" si="15"/>
        <v>0.96391644492371853</v>
      </c>
      <c r="R45" s="37">
        <f t="shared" si="2"/>
        <v>0.7690141668465269</v>
      </c>
      <c r="S45" s="46">
        <f t="shared" si="16"/>
        <v>6</v>
      </c>
      <c r="T45" s="39">
        <f t="shared" si="17"/>
        <v>6</v>
      </c>
      <c r="U45" s="77">
        <f t="shared" si="3"/>
        <v>5.197787143782139</v>
      </c>
      <c r="V45" s="39">
        <f t="shared" si="4"/>
        <v>6</v>
      </c>
      <c r="W45" s="77">
        <f t="shared" si="5"/>
        <v>3.5386335236050286</v>
      </c>
      <c r="X45" s="37">
        <f t="shared" si="6"/>
        <v>6</v>
      </c>
    </row>
    <row r="46" spans="1:24" x14ac:dyDescent="0.25">
      <c r="A46" s="115">
        <v>300601</v>
      </c>
      <c r="B46" s="88" t="s">
        <v>169</v>
      </c>
      <c r="C46" s="5" t="s">
        <v>76</v>
      </c>
      <c r="D46" s="62">
        <v>2.6</v>
      </c>
      <c r="E46" s="264">
        <v>0.2</v>
      </c>
      <c r="F46" s="169">
        <v>2.6</v>
      </c>
      <c r="G46" s="76">
        <f t="shared" si="7"/>
        <v>6</v>
      </c>
      <c r="H46" s="77">
        <f t="shared" si="8"/>
        <v>6</v>
      </c>
      <c r="I46" s="77">
        <f t="shared" si="9"/>
        <v>6</v>
      </c>
      <c r="J46" s="39">
        <f t="shared" si="10"/>
        <v>4.465265090580842</v>
      </c>
      <c r="K46" s="77">
        <f t="shared" si="11"/>
        <v>5.7906244913140359</v>
      </c>
      <c r="L46" s="77">
        <f t="shared" si="12"/>
        <v>6</v>
      </c>
      <c r="M46" s="39">
        <f t="shared" si="0"/>
        <v>4.1944409900418966</v>
      </c>
      <c r="N46" s="77">
        <f t="shared" si="1"/>
        <v>5.5198003907750923</v>
      </c>
      <c r="O46" s="78">
        <f t="shared" si="13"/>
        <v>6</v>
      </c>
      <c r="P46" s="76">
        <f t="shared" si="14"/>
        <v>3.8742529726242623</v>
      </c>
      <c r="Q46" s="77">
        <f t="shared" si="15"/>
        <v>1.8950496008626934</v>
      </c>
      <c r="R46" s="37">
        <f t="shared" si="2"/>
        <v>1.6242255003237482</v>
      </c>
      <c r="S46" s="46">
        <f t="shared" si="16"/>
        <v>6</v>
      </c>
      <c r="T46" s="39">
        <f t="shared" si="17"/>
        <v>6</v>
      </c>
      <c r="U46" s="77">
        <f t="shared" si="3"/>
        <v>6</v>
      </c>
      <c r="V46" s="39">
        <f t="shared" si="4"/>
        <v>6</v>
      </c>
      <c r="W46" s="77">
        <f t="shared" si="5"/>
        <v>6</v>
      </c>
      <c r="X46" s="37">
        <f t="shared" si="6"/>
        <v>6</v>
      </c>
    </row>
    <row r="47" spans="1:24" x14ac:dyDescent="0.25">
      <c r="A47" s="115">
        <v>330111</v>
      </c>
      <c r="B47" s="88" t="s">
        <v>170</v>
      </c>
      <c r="C47" s="231" t="s">
        <v>75</v>
      </c>
      <c r="D47" s="68">
        <v>2</v>
      </c>
      <c r="E47" s="61">
        <v>0.22</v>
      </c>
      <c r="F47" s="169">
        <v>2</v>
      </c>
      <c r="G47" s="76">
        <f t="shared" si="7"/>
        <v>5.8404258748567379</v>
      </c>
      <c r="H47" s="77">
        <f t="shared" si="8"/>
        <v>6</v>
      </c>
      <c r="I47" s="77">
        <f t="shared" si="9"/>
        <v>6</v>
      </c>
      <c r="J47" s="39">
        <f t="shared" si="10"/>
        <v>4.0411500823462205</v>
      </c>
      <c r="K47" s="77">
        <f t="shared" si="11"/>
        <v>5.2460222648309429</v>
      </c>
      <c r="L47" s="77">
        <f t="shared" si="12"/>
        <v>6</v>
      </c>
      <c r="M47" s="39">
        <f t="shared" si="0"/>
        <v>3.7858554454926345</v>
      </c>
      <c r="N47" s="77">
        <f t="shared" si="1"/>
        <v>4.9907276279773569</v>
      </c>
      <c r="O47" s="78">
        <f t="shared" si="13"/>
        <v>6</v>
      </c>
      <c r="P47" s="76">
        <f t="shared" si="14"/>
        <v>3.5038663387493294</v>
      </c>
      <c r="Q47" s="77">
        <f t="shared" si="15"/>
        <v>1.704590546238812</v>
      </c>
      <c r="R47" s="37">
        <f t="shared" si="2"/>
        <v>1.4492959093852258</v>
      </c>
      <c r="S47" s="46">
        <f t="shared" si="16"/>
        <v>6</v>
      </c>
      <c r="T47" s="39">
        <f t="shared" si="17"/>
        <v>6</v>
      </c>
      <c r="U47" s="77">
        <f t="shared" si="3"/>
        <v>6</v>
      </c>
      <c r="V47" s="39">
        <f t="shared" si="4"/>
        <v>6</v>
      </c>
      <c r="W47" s="77">
        <f t="shared" si="5"/>
        <v>5.9814003113536831</v>
      </c>
      <c r="X47" s="37">
        <f t="shared" si="6"/>
        <v>6</v>
      </c>
    </row>
    <row r="48" spans="1:24" x14ac:dyDescent="0.25">
      <c r="A48" s="119">
        <v>331101</v>
      </c>
      <c r="B48" s="88" t="s">
        <v>171</v>
      </c>
      <c r="C48" s="231" t="s">
        <v>76</v>
      </c>
      <c r="D48" s="68">
        <v>2.6</v>
      </c>
      <c r="E48" s="61">
        <v>0.24</v>
      </c>
      <c r="F48" s="169">
        <v>2.6</v>
      </c>
      <c r="G48" s="76">
        <f t="shared" si="7"/>
        <v>5.3370570519520104</v>
      </c>
      <c r="H48" s="77">
        <f t="shared" si="8"/>
        <v>6</v>
      </c>
      <c r="I48" s="77">
        <f t="shared" si="9"/>
        <v>6</v>
      </c>
      <c r="J48" s="39">
        <f t="shared" si="10"/>
        <v>3.687720908817369</v>
      </c>
      <c r="K48" s="77">
        <f t="shared" si="11"/>
        <v>4.79218707609503</v>
      </c>
      <c r="L48" s="77">
        <f t="shared" si="12"/>
        <v>6</v>
      </c>
      <c r="M48" s="39">
        <f t="shared" si="0"/>
        <v>3.4453674917015817</v>
      </c>
      <c r="N48" s="77">
        <f t="shared" si="1"/>
        <v>4.5498336589792432</v>
      </c>
      <c r="O48" s="78">
        <f t="shared" si="13"/>
        <v>6</v>
      </c>
      <c r="P48" s="76">
        <f t="shared" si="14"/>
        <v>3.1952108105202188</v>
      </c>
      <c r="Q48" s="77">
        <f t="shared" si="15"/>
        <v>1.5458746673855779</v>
      </c>
      <c r="R48" s="37">
        <f t="shared" si="2"/>
        <v>1.3035212502697902</v>
      </c>
      <c r="S48" s="46">
        <f t="shared" si="16"/>
        <v>6</v>
      </c>
      <c r="T48" s="39">
        <f t="shared" si="17"/>
        <v>6</v>
      </c>
      <c r="U48" s="77">
        <f t="shared" si="3"/>
        <v>6</v>
      </c>
      <c r="V48" s="39">
        <f t="shared" si="4"/>
        <v>6</v>
      </c>
      <c r="W48" s="77">
        <f t="shared" si="5"/>
        <v>5.4579502854075432</v>
      </c>
      <c r="X48" s="37">
        <f t="shared" si="6"/>
        <v>6</v>
      </c>
    </row>
    <row r="49" spans="1:24" x14ac:dyDescent="0.25">
      <c r="A49" s="117">
        <v>330206</v>
      </c>
      <c r="B49" s="93" t="s">
        <v>172</v>
      </c>
      <c r="C49" s="232" t="s">
        <v>76</v>
      </c>
      <c r="D49" s="69">
        <v>2.6</v>
      </c>
      <c r="E49" s="64">
        <v>0.37</v>
      </c>
      <c r="F49" s="217">
        <v>2.6</v>
      </c>
      <c r="G49" s="76">
        <f t="shared" si="7"/>
        <v>3.3916045742391412</v>
      </c>
      <c r="H49" s="77">
        <f t="shared" si="8"/>
        <v>4.1080150611219493</v>
      </c>
      <c r="I49" s="77">
        <f t="shared" si="9"/>
        <v>6</v>
      </c>
      <c r="J49" s="39">
        <f t="shared" si="10"/>
        <v>2.3217649138274825</v>
      </c>
      <c r="K49" s="77">
        <f t="shared" si="11"/>
        <v>3.0381754007102901</v>
      </c>
      <c r="L49" s="77">
        <f t="shared" si="12"/>
        <v>6</v>
      </c>
      <c r="M49" s="39">
        <f t="shared" si="0"/>
        <v>2.12942756218481</v>
      </c>
      <c r="N49" s="77">
        <f t="shared" si="1"/>
        <v>2.8458380490676176</v>
      </c>
      <c r="O49" s="78">
        <f t="shared" si="13"/>
        <v>6</v>
      </c>
      <c r="P49" s="76">
        <f t="shared" si="14"/>
        <v>2.0022989041212229</v>
      </c>
      <c r="Q49" s="77">
        <f t="shared" si="15"/>
        <v>0.93245924370956401</v>
      </c>
      <c r="R49" s="37">
        <f t="shared" si="2"/>
        <v>0.74012189206689083</v>
      </c>
      <c r="S49" s="46">
        <f t="shared" si="16"/>
        <v>6</v>
      </c>
      <c r="T49" s="39">
        <f t="shared" si="17"/>
        <v>6</v>
      </c>
      <c r="U49" s="77">
        <f t="shared" si="3"/>
        <v>5.0491983020582971</v>
      </c>
      <c r="V49" s="39">
        <f t="shared" si="4"/>
        <v>6</v>
      </c>
      <c r="W49" s="77">
        <f t="shared" si="5"/>
        <v>3.4348866716157036</v>
      </c>
      <c r="X49" s="37">
        <f t="shared" si="6"/>
        <v>6</v>
      </c>
    </row>
    <row r="50" spans="1:24" x14ac:dyDescent="0.25">
      <c r="A50" s="117">
        <v>330415</v>
      </c>
      <c r="B50" s="93" t="s">
        <v>271</v>
      </c>
      <c r="C50" s="232" t="s">
        <v>76</v>
      </c>
      <c r="D50" s="69"/>
      <c r="E50" s="64">
        <v>0.2</v>
      </c>
      <c r="F50" s="217">
        <v>2.8</v>
      </c>
      <c r="G50" s="76">
        <f t="shared" si="7"/>
        <v>6</v>
      </c>
      <c r="H50" s="77">
        <f t="shared" si="8"/>
        <v>6</v>
      </c>
      <c r="I50" s="77">
        <f t="shared" si="9"/>
        <v>6</v>
      </c>
      <c r="J50" s="39">
        <f t="shared" si="10"/>
        <v>4.465265090580842</v>
      </c>
      <c r="K50" s="77">
        <f t="shared" si="11"/>
        <v>5.7906244913140359</v>
      </c>
      <c r="L50" s="77">
        <f t="shared" si="12"/>
        <v>6</v>
      </c>
      <c r="M50" s="39">
        <f t="shared" si="0"/>
        <v>4.1944409900418966</v>
      </c>
      <c r="N50" s="77">
        <f t="shared" si="1"/>
        <v>5.5198003907750923</v>
      </c>
      <c r="O50" s="78">
        <f t="shared" si="13"/>
        <v>6</v>
      </c>
      <c r="P50" s="76">
        <f t="shared" si="14"/>
        <v>3.8742529726242623</v>
      </c>
      <c r="Q50" s="77">
        <f t="shared" si="15"/>
        <v>1.8950496008626934</v>
      </c>
      <c r="R50" s="37">
        <f t="shared" si="2"/>
        <v>1.6242255003237482</v>
      </c>
      <c r="S50" s="46">
        <f t="shared" si="16"/>
        <v>6</v>
      </c>
      <c r="T50" s="39">
        <f t="shared" si="17"/>
        <v>6</v>
      </c>
      <c r="U50" s="77">
        <f t="shared" si="3"/>
        <v>6</v>
      </c>
      <c r="V50" s="39">
        <f t="shared" si="4"/>
        <v>6</v>
      </c>
      <c r="W50" s="77">
        <f t="shared" si="5"/>
        <v>6</v>
      </c>
      <c r="X50" s="37">
        <f t="shared" si="6"/>
        <v>6</v>
      </c>
    </row>
    <row r="51" spans="1:24" x14ac:dyDescent="0.25">
      <c r="A51" s="117">
        <v>330219</v>
      </c>
      <c r="B51" s="93" t="s">
        <v>224</v>
      </c>
      <c r="C51" s="232" t="s">
        <v>75</v>
      </c>
      <c r="D51" s="69">
        <v>2.6</v>
      </c>
      <c r="E51" s="64">
        <v>0.17499999999999999</v>
      </c>
      <c r="F51" s="217">
        <v>2.6</v>
      </c>
      <c r="G51" s="76">
        <f t="shared" si="7"/>
        <v>6</v>
      </c>
      <c r="H51" s="77">
        <f t="shared" si="8"/>
        <v>6</v>
      </c>
      <c r="I51" s="77">
        <f t="shared" si="9"/>
        <v>6</v>
      </c>
      <c r="J51" s="39">
        <f t="shared" si="10"/>
        <v>5.1317315320923926</v>
      </c>
      <c r="K51" s="77">
        <f t="shared" si="11"/>
        <v>6</v>
      </c>
      <c r="L51" s="77">
        <f t="shared" si="12"/>
        <v>6</v>
      </c>
      <c r="M51" s="39">
        <f t="shared" si="0"/>
        <v>4.8365039886193122</v>
      </c>
      <c r="N51" s="77">
        <f t="shared" si="1"/>
        <v>6</v>
      </c>
      <c r="O51" s="78">
        <f t="shared" si="13"/>
        <v>6</v>
      </c>
      <c r="P51" s="76">
        <f t="shared" si="14"/>
        <v>4.4562891115705856</v>
      </c>
      <c r="Q51" s="77">
        <f t="shared" si="15"/>
        <v>2.1943424009859354</v>
      </c>
      <c r="R51" s="37">
        <f t="shared" si="2"/>
        <v>1.8991148575128556</v>
      </c>
      <c r="S51" s="46">
        <f t="shared" si="16"/>
        <v>6</v>
      </c>
      <c r="T51" s="39">
        <f t="shared" si="17"/>
        <v>6</v>
      </c>
      <c r="U51" s="77">
        <f t="shared" si="3"/>
        <v>6</v>
      </c>
      <c r="V51" s="39">
        <f t="shared" si="4"/>
        <v>6</v>
      </c>
      <c r="W51" s="77">
        <f t="shared" si="5"/>
        <v>6</v>
      </c>
      <c r="X51" s="37">
        <f t="shared" si="6"/>
        <v>6</v>
      </c>
    </row>
    <row r="52" spans="1:24" hidden="1" x14ac:dyDescent="0.25">
      <c r="A52" s="117">
        <v>330217</v>
      </c>
      <c r="B52" s="117" t="s">
        <v>261</v>
      </c>
      <c r="C52" s="232" t="s">
        <v>74</v>
      </c>
      <c r="D52" s="69"/>
      <c r="E52" s="64">
        <v>0.16</v>
      </c>
      <c r="F52" s="217">
        <v>2.8</v>
      </c>
      <c r="G52" s="76">
        <f t="shared" si="7"/>
        <v>6</v>
      </c>
      <c r="H52" s="77">
        <f t="shared" si="8"/>
        <v>6</v>
      </c>
      <c r="I52" s="77">
        <f t="shared" si="9"/>
        <v>6</v>
      </c>
      <c r="J52" s="39">
        <f t="shared" si="10"/>
        <v>5.6315813632260534</v>
      </c>
      <c r="K52" s="77">
        <f t="shared" si="11"/>
        <v>6</v>
      </c>
      <c r="L52" s="77">
        <f t="shared" si="12"/>
        <v>6</v>
      </c>
      <c r="M52" s="39">
        <f t="shared" si="0"/>
        <v>5.3180512375523721</v>
      </c>
      <c r="N52" s="77">
        <f t="shared" si="1"/>
        <v>6</v>
      </c>
      <c r="O52" s="78">
        <f t="shared" si="13"/>
        <v>6</v>
      </c>
      <c r="P52" s="76">
        <f t="shared" si="14"/>
        <v>4.8928162157803277</v>
      </c>
      <c r="Q52" s="77">
        <f t="shared" si="15"/>
        <v>2.4188120010783667</v>
      </c>
      <c r="R52" s="37">
        <f t="shared" si="2"/>
        <v>2.1052818754046854</v>
      </c>
      <c r="S52" s="46">
        <f t="shared" si="16"/>
        <v>6</v>
      </c>
      <c r="T52" s="39">
        <f t="shared" si="17"/>
        <v>6</v>
      </c>
      <c r="U52" s="77">
        <f t="shared" si="3"/>
        <v>6</v>
      </c>
      <c r="V52" s="39">
        <f t="shared" si="4"/>
        <v>6</v>
      </c>
      <c r="W52" s="77">
        <f t="shared" si="5"/>
        <v>6</v>
      </c>
      <c r="X52" s="37">
        <f t="shared" si="6"/>
        <v>6</v>
      </c>
    </row>
    <row r="53" spans="1:24" x14ac:dyDescent="0.25">
      <c r="A53" s="115">
        <v>330608</v>
      </c>
      <c r="B53" s="88" t="s">
        <v>173</v>
      </c>
      <c r="C53" s="231" t="s">
        <v>75</v>
      </c>
      <c r="D53" s="68">
        <v>2.5</v>
      </c>
      <c r="E53" s="61">
        <v>0.22</v>
      </c>
      <c r="F53" s="169">
        <v>2.5</v>
      </c>
      <c r="G53" s="76">
        <f t="shared" si="7"/>
        <v>5.8404258748567379</v>
      </c>
      <c r="H53" s="77">
        <f t="shared" si="8"/>
        <v>6</v>
      </c>
      <c r="I53" s="77">
        <f t="shared" si="9"/>
        <v>6</v>
      </c>
      <c r="J53" s="39">
        <f t="shared" si="10"/>
        <v>4.0411500823462205</v>
      </c>
      <c r="K53" s="77">
        <f t="shared" si="11"/>
        <v>5.2460222648309429</v>
      </c>
      <c r="L53" s="77">
        <f t="shared" si="12"/>
        <v>6</v>
      </c>
      <c r="M53" s="39">
        <f t="shared" si="0"/>
        <v>3.7858554454926345</v>
      </c>
      <c r="N53" s="77">
        <f t="shared" si="1"/>
        <v>4.9907276279773569</v>
      </c>
      <c r="O53" s="78">
        <f t="shared" si="13"/>
        <v>6</v>
      </c>
      <c r="P53" s="76">
        <f t="shared" si="14"/>
        <v>3.5038663387493294</v>
      </c>
      <c r="Q53" s="77">
        <f t="shared" si="15"/>
        <v>1.704590546238812</v>
      </c>
      <c r="R53" s="37">
        <f t="shared" si="2"/>
        <v>1.4492959093852258</v>
      </c>
      <c r="S53" s="46">
        <f t="shared" si="16"/>
        <v>6</v>
      </c>
      <c r="T53" s="39">
        <f t="shared" si="17"/>
        <v>6</v>
      </c>
      <c r="U53" s="77">
        <f t="shared" si="3"/>
        <v>6</v>
      </c>
      <c r="V53" s="39">
        <f t="shared" si="4"/>
        <v>6</v>
      </c>
      <c r="W53" s="77">
        <f t="shared" si="5"/>
        <v>5.9814003113536831</v>
      </c>
      <c r="X53" s="37">
        <f t="shared" si="6"/>
        <v>6</v>
      </c>
    </row>
    <row r="54" spans="1:24" ht="15.75" thickBot="1" x14ac:dyDescent="0.3">
      <c r="A54" s="120">
        <v>300605</v>
      </c>
      <c r="B54" s="230" t="s">
        <v>174</v>
      </c>
      <c r="C54" s="233" t="s">
        <v>76</v>
      </c>
      <c r="D54" s="70">
        <v>2.6</v>
      </c>
      <c r="E54" s="71">
        <v>0.32</v>
      </c>
      <c r="F54" s="171">
        <v>2.6</v>
      </c>
      <c r="G54" s="79">
        <f t="shared" si="7"/>
        <v>3.9527927889640075</v>
      </c>
      <c r="H54" s="80">
        <f t="shared" si="8"/>
        <v>4.7811424144222539</v>
      </c>
      <c r="I54" s="80">
        <f t="shared" si="9"/>
        <v>6</v>
      </c>
      <c r="J54" s="48">
        <f t="shared" si="10"/>
        <v>2.7157906816130266</v>
      </c>
      <c r="K54" s="80">
        <f t="shared" si="11"/>
        <v>3.5441403070712729</v>
      </c>
      <c r="L54" s="80">
        <f t="shared" si="12"/>
        <v>6</v>
      </c>
      <c r="M54" s="48">
        <f t="shared" si="0"/>
        <v>2.5090256187761861</v>
      </c>
      <c r="N54" s="80">
        <f t="shared" si="1"/>
        <v>3.3373752442344329</v>
      </c>
      <c r="O54" s="81">
        <f t="shared" si="13"/>
        <v>6</v>
      </c>
      <c r="P54" s="79">
        <f t="shared" si="14"/>
        <v>2.3464081078901637</v>
      </c>
      <c r="Q54" s="80">
        <f t="shared" si="15"/>
        <v>1.1094060005391835</v>
      </c>
      <c r="R54" s="52">
        <f t="shared" si="2"/>
        <v>0.90264093770234255</v>
      </c>
      <c r="S54" s="47">
        <f t="shared" si="16"/>
        <v>6</v>
      </c>
      <c r="T54" s="48">
        <f t="shared" si="17"/>
        <v>6</v>
      </c>
      <c r="U54" s="80">
        <f t="shared" si="3"/>
        <v>5.8850105367549057</v>
      </c>
      <c r="V54" s="48">
        <f t="shared" si="4"/>
        <v>6</v>
      </c>
      <c r="W54" s="80">
        <f t="shared" si="5"/>
        <v>4.0184627140556568</v>
      </c>
      <c r="X54" s="52">
        <f t="shared" si="6"/>
        <v>6</v>
      </c>
    </row>
  </sheetData>
  <sheetProtection algorithmName="SHA-512" hashValue="FioMtKqpq5xwseG2A+wJdcWfHrYnDa9KkpYBhe5b5vgrB2cWGTMIgvc590ImXzVKmmBaMJh6HKxE8NLCQpjegA==" saltValue="WTp+o9n2Gd6+Ml+c10Y+Fw==" spinCount="100000" sheet="1" formatCells="0" formatColumns="0" formatRows="0" insertColumns="0" insertRows="0" insertHyperlinks="0" deleteColumns="0" deleteRows="0" sort="0" autoFilter="0" pivotTables="0"/>
  <mergeCells count="27">
    <mergeCell ref="A6:A8"/>
    <mergeCell ref="U7:U8"/>
    <mergeCell ref="V7:V8"/>
    <mergeCell ref="W7:W8"/>
    <mergeCell ref="X7:X8"/>
    <mergeCell ref="O7:O8"/>
    <mergeCell ref="P7:P8"/>
    <mergeCell ref="Q7:Q8"/>
    <mergeCell ref="R7:R8"/>
    <mergeCell ref="S7:S8"/>
    <mergeCell ref="T7:T8"/>
    <mergeCell ref="N7:N8"/>
    <mergeCell ref="B2:X2"/>
    <mergeCell ref="B6:B8"/>
    <mergeCell ref="C6:C8"/>
    <mergeCell ref="D6:D8"/>
    <mergeCell ref="E6:E8"/>
    <mergeCell ref="G6:O6"/>
    <mergeCell ref="P6:R6"/>
    <mergeCell ref="S6:X6"/>
    <mergeCell ref="G7:G8"/>
    <mergeCell ref="H7:H8"/>
    <mergeCell ref="I7:I8"/>
    <mergeCell ref="J7:J8"/>
    <mergeCell ref="K7:K8"/>
    <mergeCell ref="L7:L8"/>
    <mergeCell ref="M7:M8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3"/>
  <sheetViews>
    <sheetView showGridLines="0" zoomScale="73" zoomScaleNormal="73" workbookViewId="0">
      <pane ySplit="9" topLeftCell="A40" activePane="bottomLeft" state="frozen"/>
      <selection pane="bottomLeft" activeCell="H50" sqref="H50"/>
    </sheetView>
  </sheetViews>
  <sheetFormatPr defaultRowHeight="15" x14ac:dyDescent="0.25"/>
  <cols>
    <col min="2" max="2" width="29.5703125" customWidth="1"/>
    <col min="4" max="4" width="9.140625" hidden="1" customWidth="1"/>
  </cols>
  <sheetData>
    <row r="1" spans="1:24" x14ac:dyDescent="0.25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1:24" ht="26.25" x14ac:dyDescent="0.4">
      <c r="B2" s="311" t="s">
        <v>318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</row>
    <row r="3" spans="1:24" ht="26.25" x14ac:dyDescent="0.4"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</row>
    <row r="4" spans="1:24" ht="26.25" x14ac:dyDescent="0.4">
      <c r="B4" s="257"/>
      <c r="C4" s="257"/>
      <c r="D4" s="257"/>
      <c r="E4" s="206" t="s">
        <v>238</v>
      </c>
      <c r="F4" s="266" t="s">
        <v>239</v>
      </c>
      <c r="G4" s="266"/>
      <c r="H4" s="266"/>
      <c r="I4" s="266"/>
      <c r="J4" s="266"/>
      <c r="K4" s="266"/>
      <c r="L4" s="266"/>
      <c r="M4" s="266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</row>
    <row r="5" spans="1:24" ht="16.5" thickBot="1" x14ac:dyDescent="0.3">
      <c r="B5" s="82"/>
      <c r="C5" s="82"/>
      <c r="D5" s="82"/>
      <c r="E5" s="207"/>
      <c r="F5" s="266"/>
      <c r="G5" s="266"/>
      <c r="H5" s="266"/>
      <c r="I5" s="266"/>
      <c r="J5" s="266"/>
      <c r="K5" s="266"/>
      <c r="L5" s="266"/>
      <c r="M5" s="266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idden="1" x14ac:dyDescent="0.25">
      <c r="B6" s="83"/>
      <c r="C6" s="82"/>
      <c r="D6" s="82"/>
      <c r="E6" s="82"/>
      <c r="F6" s="84">
        <v>19</v>
      </c>
      <c r="G6" s="84">
        <v>19</v>
      </c>
      <c r="H6" s="84">
        <v>17.8</v>
      </c>
      <c r="I6" s="84">
        <v>17.8</v>
      </c>
      <c r="J6" s="84">
        <v>25</v>
      </c>
      <c r="K6" s="84">
        <v>19</v>
      </c>
      <c r="L6" s="84">
        <v>19</v>
      </c>
      <c r="M6" s="84">
        <v>32</v>
      </c>
      <c r="N6" s="84">
        <v>45</v>
      </c>
      <c r="O6" s="84">
        <v>45</v>
      </c>
      <c r="P6" s="84">
        <v>32</v>
      </c>
      <c r="Q6" s="84">
        <v>45</v>
      </c>
      <c r="R6" s="84">
        <v>32</v>
      </c>
      <c r="S6" s="84">
        <v>45</v>
      </c>
      <c r="T6" s="84">
        <v>32</v>
      </c>
      <c r="U6" s="84">
        <v>45</v>
      </c>
      <c r="V6" s="84">
        <v>25</v>
      </c>
      <c r="W6" s="84">
        <v>25</v>
      </c>
      <c r="X6" s="84">
        <v>29</v>
      </c>
    </row>
    <row r="7" spans="1:24" ht="15.75" hidden="1" thickBot="1" x14ac:dyDescent="0.3">
      <c r="B7" s="83"/>
      <c r="C7" s="82"/>
      <c r="D7" s="82"/>
      <c r="E7" s="82"/>
      <c r="F7" s="84">
        <v>39</v>
      </c>
      <c r="G7" s="84">
        <v>39</v>
      </c>
      <c r="H7" s="84">
        <v>39</v>
      </c>
      <c r="I7" s="84">
        <v>39</v>
      </c>
      <c r="J7" s="84">
        <v>39</v>
      </c>
      <c r="K7" s="84">
        <v>39</v>
      </c>
      <c r="L7" s="84">
        <v>42</v>
      </c>
      <c r="M7" s="84">
        <v>70</v>
      </c>
      <c r="N7" s="84">
        <v>80</v>
      </c>
      <c r="O7" s="84">
        <v>104</v>
      </c>
      <c r="P7" s="84">
        <v>50</v>
      </c>
      <c r="Q7" s="84">
        <v>76</v>
      </c>
      <c r="R7" s="86">
        <v>70</v>
      </c>
      <c r="S7" s="84">
        <v>90</v>
      </c>
      <c r="T7" s="84">
        <v>70</v>
      </c>
      <c r="U7" s="84">
        <v>64</v>
      </c>
      <c r="V7" s="84">
        <v>64</v>
      </c>
      <c r="W7" s="84">
        <v>66</v>
      </c>
      <c r="X7" s="84">
        <v>43</v>
      </c>
    </row>
    <row r="8" spans="1:24" x14ac:dyDescent="0.25">
      <c r="A8" s="296" t="s">
        <v>289</v>
      </c>
      <c r="B8" s="281" t="s">
        <v>176</v>
      </c>
      <c r="C8" s="284" t="s">
        <v>177</v>
      </c>
      <c r="D8" s="312" t="s">
        <v>178</v>
      </c>
      <c r="E8" s="287" t="s">
        <v>225</v>
      </c>
      <c r="F8" s="314" t="s">
        <v>232</v>
      </c>
      <c r="G8" s="316" t="s">
        <v>231</v>
      </c>
      <c r="H8" s="314" t="s">
        <v>245</v>
      </c>
      <c r="I8" s="314" t="s">
        <v>246</v>
      </c>
      <c r="J8" s="316" t="s">
        <v>181</v>
      </c>
      <c r="K8" s="319" t="s">
        <v>182</v>
      </c>
      <c r="L8" s="321" t="s">
        <v>302</v>
      </c>
      <c r="M8" s="314" t="s">
        <v>284</v>
      </c>
      <c r="N8" s="316" t="s">
        <v>278</v>
      </c>
      <c r="O8" s="323" t="s">
        <v>183</v>
      </c>
      <c r="P8" s="324" t="s">
        <v>285</v>
      </c>
      <c r="Q8" s="324" t="s">
        <v>282</v>
      </c>
      <c r="R8" s="318" t="s">
        <v>286</v>
      </c>
      <c r="S8" s="318" t="s">
        <v>287</v>
      </c>
      <c r="T8" s="326" t="s">
        <v>243</v>
      </c>
      <c r="U8" s="328" t="s">
        <v>244</v>
      </c>
      <c r="V8" s="330" t="s">
        <v>184</v>
      </c>
      <c r="W8" s="318" t="s">
        <v>185</v>
      </c>
      <c r="X8" s="325" t="s">
        <v>186</v>
      </c>
    </row>
    <row r="9" spans="1:24" ht="15.75" thickBot="1" x14ac:dyDescent="0.3">
      <c r="A9" s="298"/>
      <c r="B9" s="283"/>
      <c r="C9" s="286"/>
      <c r="D9" s="313"/>
      <c r="E9" s="289"/>
      <c r="F9" s="315"/>
      <c r="G9" s="317"/>
      <c r="H9" s="315"/>
      <c r="I9" s="315"/>
      <c r="J9" s="317"/>
      <c r="K9" s="320"/>
      <c r="L9" s="322"/>
      <c r="M9" s="315"/>
      <c r="N9" s="317"/>
      <c r="O9" s="317"/>
      <c r="P9" s="273"/>
      <c r="Q9" s="273"/>
      <c r="R9" s="268"/>
      <c r="S9" s="268"/>
      <c r="T9" s="327"/>
      <c r="U9" s="329"/>
      <c r="V9" s="271"/>
      <c r="W9" s="268"/>
      <c r="X9" s="286"/>
    </row>
    <row r="10" spans="1:24" x14ac:dyDescent="0.25">
      <c r="A10" s="1">
        <v>300715</v>
      </c>
      <c r="B10" s="1" t="s">
        <v>0</v>
      </c>
      <c r="C10" s="3" t="s">
        <v>74</v>
      </c>
      <c r="D10" s="87">
        <v>0.36</v>
      </c>
      <c r="E10" s="255" t="s">
        <v>203</v>
      </c>
      <c r="F10" s="72">
        <f>IF(((($F$7/2)^2-($F$6/2)^2)*PI()/$D10/1000)-0.1&gt;6,6,((($F$7/2)^2-($F$6/2)^2)*PI()/$D10/1000)-0.1)</f>
        <v>2.4307274153917779</v>
      </c>
      <c r="G10" s="73">
        <f>IF(((($G$7/2)^2-($G$6/2)^2)*PI()/$D10/1000)-0.1&gt;6,6,((($G$7/2)^2-($G$6/2)^2)*PI()/$D10/1000)-0.1)</f>
        <v>2.4307274153917779</v>
      </c>
      <c r="H10" s="29">
        <f>IF(((($H$7/2)^2-($H$6/2)^2)*PI()/$D10/1000)-0.1&gt;6,6,((($H$7/2)^2-($H$6/2)^2)*PI()/$D10/1000)-0.1)</f>
        <v>2.5270695901018647</v>
      </c>
      <c r="I10" s="73">
        <f t="shared" ref="I10:I83" si="0">IF(((($H$7/2)^2-($H$6/2)^2)*PI()/$D10/1000)-0.1&gt;6,6,((($H$7/2)^2-($H$6/2)^2)*PI()/$D10/1000)-0.1)</f>
        <v>2.5270695901018647</v>
      </c>
      <c r="J10" s="29">
        <f>IF(((($J$7/2)^2-($J$6/2)^2)*PI()/$D10/1000)-0.1&gt;6,6,((($J$7/2)^2-($J$6/2)^2)*PI()/$D10/1000)-0.1)</f>
        <v>1.8547687622336491</v>
      </c>
      <c r="K10" s="132">
        <f>IF(((($K$7/2)^2-($K$6/2)^2)*PI()/$D10/1000)-0.1&gt;6,6,((($K$7/2)^2-($K$6/2)^2)*PI()/$D10/1000)-0.1)</f>
        <v>2.4307274153917779</v>
      </c>
      <c r="L10" s="211">
        <f t="shared" ref="L10:L48" si="1">IF(((($L$7/2)^2-($L$6/2)^2)*PI()/$D10/1000)-0.1&gt;6,6,((($L$7/2)^2-($L$6/2)^2)*PI()/$D10/1000)-0.1)</f>
        <v>2.960871175685055</v>
      </c>
      <c r="M10" s="28">
        <f>IF(((($M$7/2)^2-($M$6/2)^2)*PI()/$D10/1000)-0.2&gt;6,6,((($M$7/2)^2-($M$6/2)^2)*PI()/$D10/1000)-0.2)</f>
        <v>6</v>
      </c>
      <c r="N10" s="29">
        <f>IF(((($N$7/2)^2-($N$6/2)^2)*PI()/$D10/1000)-0.2&gt;6,6,((($N$7/2)^2-($N$6/2)^2)*PI()/$D10/1000)-0.2)</f>
        <v>6</v>
      </c>
      <c r="O10" s="30">
        <f>IF(((($O$7/2)^2-($O$6/2)^2)*PI()/$D10/1000)-0.2&gt;6,6,((($O$7/2)^2-($O$6/2)^2)*PI()/$D10/1000)-0.2)</f>
        <v>6</v>
      </c>
      <c r="P10" s="30">
        <f>IF(((($P$7/2)^2-($P$6/2)^2)*PI()/$D10/1000)-0.2&gt;6,6,((($P$7/2)^2-($P$6/2)^2)*PI()/$D10/1000)-0.2)</f>
        <v>3.0201324699295382</v>
      </c>
      <c r="Q10" s="29">
        <f>IF(((($Q$7/2)^2-($Q$6/2)^2)*PI()/$D10/1000)-0.2&gt;6,6,((($Q$7/2)^2-($Q$6/2)^2)*PI()/$D10/1000)-0.2)</f>
        <v>6</v>
      </c>
      <c r="R10" s="31">
        <f>IF(((($R$7/2)^2-($R$6/2)^2)*PI()/$D10/1000)-0.2&gt;6,6,((($R$7/2)^2-($R$6/2)^2)*PI()/$D10/1000)-0.2)</f>
        <v>6</v>
      </c>
      <c r="S10" s="33">
        <f>IF(((($S$7/2)^2-($S$6/2)^2)*PI()/$D10/1000)-0.2&gt;6,6,((($S$7/2)^2-($S$6/2)^2)*PI()/$D10/1000)-0.2)</f>
        <v>6</v>
      </c>
      <c r="T10" s="28">
        <f>IF(((($M$7/2)^2-($M$6/2)^2)*PI()/$D10/1000)-0.2&gt;6,6,((($M$7/2)^2-($M$6/2)^2)*PI()/$D10/1000)-0.2)</f>
        <v>6</v>
      </c>
      <c r="U10" s="253">
        <f>IF(((($U$7/2)^2-($N$6/2)^2)*PI()/$D10/1000)-0.2&gt;6,6,((($U$7/2)^2-($N$6/2)^2)*PI()/$D10/1000)-0.2)</f>
        <v>4.3182211011003204</v>
      </c>
      <c r="V10" s="28">
        <f>IF(((($V$7/2)^2-($V$6/2)^2)*PI()/$D10/1000)-0.1&gt;6,6,((($V$7/2)^2-($V$6/2)^2)*PI()/$D10/1000)-0.1)</f>
        <v>6</v>
      </c>
      <c r="W10" s="33">
        <f t="shared" ref="W10:W76" si="2">IF(((($W$7/2)^2-($W$6/2)^2)*PI()/$D10/1000)-0.1&gt;6,6,((($W$7/2)^2-($W$6/2)^2)*PI()/$D10/1000)-0.1)</f>
        <v>6</v>
      </c>
      <c r="X10" s="133">
        <f>IF(((($X$7/2)^2-($X$6/2)^2)*PI()/$D10/1000)-0.1&gt;1.7,1.7,((($X$7/2)^2-($X$6/2)^2)*PI()/$D10/1000)-0.2)</f>
        <v>1.7</v>
      </c>
    </row>
    <row r="11" spans="1:24" x14ac:dyDescent="0.25">
      <c r="A11" s="1">
        <v>300707</v>
      </c>
      <c r="B11" s="2" t="s">
        <v>1</v>
      </c>
      <c r="C11" s="4" t="s">
        <v>75</v>
      </c>
      <c r="D11" s="88">
        <v>0.28999999999999998</v>
      </c>
      <c r="E11" s="255" t="s">
        <v>203</v>
      </c>
      <c r="F11" s="76">
        <f t="shared" ref="F11:F88" si="3">IF(((($F$7/2)^2-($F$6/2)^2)*PI()/$D11/1000)-0.1&gt;6,6,((($F$7/2)^2-($F$6/2)^2)*PI()/$D11/1000)-0.1)</f>
        <v>3.0415926535897935</v>
      </c>
      <c r="G11" s="77">
        <f t="shared" ref="G11:G88" si="4">IF(((($G$7/2)^2-($G$6/2)^2)*PI()/$D11/1000)-0.1&gt;6,6,((($G$7/2)^2-($G$6/2)^2)*PI()/$D11/1000)-0.1)</f>
        <v>3.0415926535897935</v>
      </c>
      <c r="H11" s="39">
        <f t="shared" ref="H11:I84" si="5">IF(((($H$7/2)^2-($H$6/2)^2)*PI()/$D11/1000)-0.1&gt;6,6,((($H$7/2)^2-($H$6/2)^2)*PI()/$D11/1000)-0.1)</f>
        <v>3.1611898359885218</v>
      </c>
      <c r="I11" s="77">
        <f t="shared" si="0"/>
        <v>3.1611898359885218</v>
      </c>
      <c r="J11" s="39">
        <f t="shared" ref="J11:J88" si="6">IF(((($J$7/2)^2-($J$6/2)^2)*PI()/$D11/1000)-0.1&gt;6,6,((($J$7/2)^2-($J$6/2)^2)*PI()/$D11/1000)-0.1)</f>
        <v>2.3266094979452197</v>
      </c>
      <c r="K11" s="134">
        <f t="shared" ref="K11:K88" si="7">IF(((($K$7/2)^2-($K$6/2)^2)*PI()/$D11/1000)-0.1&gt;6,6,((($K$7/2)^2-($K$6/2)^2)*PI()/$D11/1000)-0.1)</f>
        <v>3.0415926535897935</v>
      </c>
      <c r="L11" s="258">
        <f t="shared" si="1"/>
        <v>3.6997021491262756</v>
      </c>
      <c r="M11" s="38">
        <f t="shared" ref="M11:M88" si="8">IF(((($M$7/2)^2-($M$6/2)^2)*PI()/$D11/1000)-0.2&gt;6,6,((($M$7/2)^2-($M$6/2)^2)*PI()/$D11/1000)-0.2)</f>
        <v>6</v>
      </c>
      <c r="N11" s="39">
        <f t="shared" ref="N11:N88" si="9">IF(((($N$7/2)^2-($N$6/2)^2)*PI()/$D11/1000)-0.2&gt;6,6,((($N$7/2)^2-($N$6/2)^2)*PI()/$D11/1000)-0.2)</f>
        <v>6</v>
      </c>
      <c r="O11" s="40">
        <f t="shared" ref="O11:O88" si="10">IF(((($O$7/2)^2-($O$6/2)^2)*PI()/$D11/1000)-0.2&gt;6,6,((($O$7/2)^2-($O$6/2)^2)*PI()/$D11/1000)-0.2)</f>
        <v>6</v>
      </c>
      <c r="P11" s="40">
        <f t="shared" ref="P11:P88" si="11">IF(((($P$7/2)^2-($P$6/2)^2)*PI()/$D11/1000)-0.2&gt;6,6,((($P$7/2)^2-($P$6/2)^2)*PI()/$D11/1000)-0.2)</f>
        <v>3.7974058247401166</v>
      </c>
      <c r="Q11" s="39">
        <f t="shared" ref="Q11:Q88" si="12">IF(((($Q$7/2)^2-($Q$6/2)^2)*PI()/$D11/1000)-0.2&gt;6,6,((($Q$7/2)^2-($Q$6/2)^2)*PI()/$D11/1000)-0.2)</f>
        <v>6</v>
      </c>
      <c r="R11" s="41">
        <f t="shared" ref="R11:R88" si="13">IF(((($R$7/2)^2-($R$6/2)^2)*PI()/$D11/1000)-0.2&gt;6,6,((($R$7/2)^2-($R$6/2)^2)*PI()/$D11/1000)-0.2)</f>
        <v>6</v>
      </c>
      <c r="S11" s="37">
        <f t="shared" ref="S11:S88" si="14">IF(((($S$7/2)^2-($S$6/2)^2)*PI()/$D11/1000)-0.2&gt;6,6,((($S$7/2)^2-($S$6/2)^2)*PI()/$D11/1000)-0.2)</f>
        <v>6</v>
      </c>
      <c r="T11" s="38">
        <f t="shared" ref="T11:T88" si="15">IF(((($M$7/2)^2-($M$6/2)^2)*PI()/$D11/1000)-0.2&gt;6,6,((($M$7/2)^2-($M$6/2)^2)*PI()/$D11/1000)-0.2)</f>
        <v>6</v>
      </c>
      <c r="U11" s="250">
        <f t="shared" ref="U11:U84" si="16">IF(((($U$7/2)^2-($N$6/2)^2)*PI()/$D11/1000)-0.2&gt;6,6,((($U$7/2)^2-($N$6/2)^2)*PI()/$D11/1000)-0.2)</f>
        <v>5.4088261944693636</v>
      </c>
      <c r="V11" s="38">
        <f t="shared" ref="V11:V88" si="17">IF(((($V$7/2)^2-($V$6/2)^2)*PI()/$D11/1000)-0.1&gt;6,6,((($V$7/2)^2-($V$6/2)^2)*PI()/$D11/1000)-0.1)</f>
        <v>6</v>
      </c>
      <c r="W11" s="37">
        <f t="shared" si="2"/>
        <v>6</v>
      </c>
      <c r="X11" s="135">
        <f t="shared" ref="X11:X13" si="18">IF(((($X$7/2)^2-($X$6/2)^2)*PI()/$D11/1000)-0.1&gt;1.7,1.7,((($X$7/2)^2-($X$6/2)^2)*PI()/$D11/1000)-0.2)</f>
        <v>1.7</v>
      </c>
    </row>
    <row r="12" spans="1:24" x14ac:dyDescent="0.25">
      <c r="A12" s="1">
        <v>300332</v>
      </c>
      <c r="B12" s="2" t="s">
        <v>2</v>
      </c>
      <c r="C12" s="5" t="s">
        <v>76</v>
      </c>
      <c r="D12" s="88">
        <v>0.38</v>
      </c>
      <c r="E12" s="205" t="s">
        <v>238</v>
      </c>
      <c r="F12" s="76">
        <f t="shared" si="3"/>
        <v>2.2975312356343154</v>
      </c>
      <c r="G12" s="77">
        <f t="shared" si="4"/>
        <v>2.2975312356343154</v>
      </c>
      <c r="H12" s="39">
        <f t="shared" si="5"/>
        <v>2.3888027695701877</v>
      </c>
      <c r="I12" s="77">
        <f t="shared" si="0"/>
        <v>2.3888027695701877</v>
      </c>
      <c r="J12" s="39">
        <f t="shared" si="6"/>
        <v>1.7518861958002989</v>
      </c>
      <c r="K12" s="134">
        <f t="shared" si="7"/>
        <v>2.2975312356343154</v>
      </c>
      <c r="L12" s="258">
        <f t="shared" si="1"/>
        <v>2.7997726927542623</v>
      </c>
      <c r="M12" s="38">
        <f t="shared" si="8"/>
        <v>6</v>
      </c>
      <c r="N12" s="39">
        <f t="shared" si="9"/>
        <v>6</v>
      </c>
      <c r="O12" s="40">
        <f t="shared" si="10"/>
        <v>6</v>
      </c>
      <c r="P12" s="40">
        <f t="shared" si="11"/>
        <v>2.850651813617457</v>
      </c>
      <c r="Q12" s="39">
        <f t="shared" si="12"/>
        <v>6</v>
      </c>
      <c r="R12" s="41">
        <f t="shared" si="13"/>
        <v>6</v>
      </c>
      <c r="S12" s="37">
        <f t="shared" si="14"/>
        <v>6</v>
      </c>
      <c r="T12" s="38">
        <f t="shared" si="15"/>
        <v>6</v>
      </c>
      <c r="U12" s="250">
        <f t="shared" si="16"/>
        <v>4.0804199905160932</v>
      </c>
      <c r="V12" s="38">
        <f t="shared" si="17"/>
        <v>6</v>
      </c>
      <c r="W12" s="37">
        <f t="shared" si="2"/>
        <v>6</v>
      </c>
      <c r="X12" s="135">
        <f t="shared" si="18"/>
        <v>1.7</v>
      </c>
    </row>
    <row r="13" spans="1:24" x14ac:dyDescent="0.25">
      <c r="A13" s="1">
        <v>300347</v>
      </c>
      <c r="B13" s="2" t="s">
        <v>3</v>
      </c>
      <c r="C13" s="5" t="s">
        <v>75</v>
      </c>
      <c r="D13" s="88">
        <v>0.33</v>
      </c>
      <c r="E13" s="255" t="s">
        <v>203</v>
      </c>
      <c r="F13" s="76">
        <f t="shared" si="3"/>
        <v>2.6607935440637576</v>
      </c>
      <c r="G13" s="77">
        <f t="shared" si="4"/>
        <v>2.6607935440637576</v>
      </c>
      <c r="H13" s="39">
        <f t="shared" si="5"/>
        <v>2.765894098292943</v>
      </c>
      <c r="I13" s="77">
        <f t="shared" si="0"/>
        <v>2.765894098292943</v>
      </c>
      <c r="J13" s="39">
        <f t="shared" si="6"/>
        <v>2.0324750133457985</v>
      </c>
      <c r="K13" s="134">
        <f t="shared" si="7"/>
        <v>2.6607935440637576</v>
      </c>
      <c r="L13" s="258">
        <f t="shared" si="1"/>
        <v>3.2391321916564237</v>
      </c>
      <c r="M13" s="38">
        <f t="shared" si="8"/>
        <v>6</v>
      </c>
      <c r="N13" s="39">
        <f t="shared" si="9"/>
        <v>6</v>
      </c>
      <c r="O13" s="40">
        <f t="shared" si="10"/>
        <v>6</v>
      </c>
      <c r="P13" s="40">
        <f t="shared" si="11"/>
        <v>3.3128717853776779</v>
      </c>
      <c r="Q13" s="39">
        <f t="shared" si="12"/>
        <v>6</v>
      </c>
      <c r="R13" s="41">
        <f t="shared" si="13"/>
        <v>6</v>
      </c>
      <c r="S13" s="37">
        <f t="shared" si="14"/>
        <v>6</v>
      </c>
      <c r="T13" s="38">
        <f t="shared" si="15"/>
        <v>6</v>
      </c>
      <c r="U13" s="250">
        <f t="shared" si="16"/>
        <v>4.7289684739276225</v>
      </c>
      <c r="V13" s="38">
        <f t="shared" si="17"/>
        <v>6</v>
      </c>
      <c r="W13" s="37">
        <f t="shared" si="2"/>
        <v>6</v>
      </c>
      <c r="X13" s="135">
        <f t="shared" si="18"/>
        <v>1.7</v>
      </c>
    </row>
    <row r="14" spans="1:24" x14ac:dyDescent="0.25">
      <c r="A14" s="1">
        <v>300100</v>
      </c>
      <c r="B14" s="2" t="s">
        <v>4</v>
      </c>
      <c r="C14" s="5" t="s">
        <v>75</v>
      </c>
      <c r="D14" s="88">
        <v>0.35</v>
      </c>
      <c r="E14" s="255" t="s">
        <v>202</v>
      </c>
      <c r="F14" s="76">
        <f t="shared" si="3"/>
        <v>2.5030339129743999</v>
      </c>
      <c r="G14" s="77">
        <f t="shared" si="4"/>
        <v>2.5030339129743999</v>
      </c>
      <c r="H14" s="39">
        <f t="shared" si="5"/>
        <v>2.6021287212476323</v>
      </c>
      <c r="I14" s="77">
        <f t="shared" si="0"/>
        <v>2.6021287212476323</v>
      </c>
      <c r="J14" s="39">
        <f t="shared" si="6"/>
        <v>1.9106192982974677</v>
      </c>
      <c r="K14" s="134">
        <f t="shared" si="7"/>
        <v>2.5030339129743999</v>
      </c>
      <c r="L14" s="258">
        <f t="shared" si="1"/>
        <v>3.0483246378474855</v>
      </c>
      <c r="M14" s="38">
        <f t="shared" si="8"/>
        <v>6</v>
      </c>
      <c r="N14" s="39">
        <f t="shared" si="9"/>
        <v>6</v>
      </c>
      <c r="O14" s="40">
        <f t="shared" si="10"/>
        <v>6</v>
      </c>
      <c r="P14" s="40">
        <f t="shared" si="11"/>
        <v>3.1121362547846676</v>
      </c>
      <c r="Q14" s="39">
        <f t="shared" si="12"/>
        <v>6</v>
      </c>
      <c r="R14" s="41">
        <f t="shared" si="13"/>
        <v>6</v>
      </c>
      <c r="S14" s="37">
        <f t="shared" si="14"/>
        <v>6</v>
      </c>
      <c r="T14" s="38">
        <f t="shared" si="15"/>
        <v>6</v>
      </c>
      <c r="U14" s="250">
        <f t="shared" si="16"/>
        <v>4.4473131325603301</v>
      </c>
      <c r="V14" s="38">
        <f t="shared" si="17"/>
        <v>6</v>
      </c>
      <c r="W14" s="37">
        <f t="shared" si="2"/>
        <v>6</v>
      </c>
      <c r="X14" s="136" t="s">
        <v>190</v>
      </c>
    </row>
    <row r="15" spans="1:24" x14ac:dyDescent="0.25">
      <c r="A15" s="1">
        <v>300178</v>
      </c>
      <c r="B15" s="2" t="s">
        <v>236</v>
      </c>
      <c r="C15" s="5" t="s">
        <v>74</v>
      </c>
      <c r="D15" s="88">
        <v>0.27</v>
      </c>
      <c r="E15" s="255" t="s">
        <v>202</v>
      </c>
      <c r="F15" s="76">
        <f t="shared" si="3"/>
        <v>3.2743032205223699</v>
      </c>
      <c r="G15" s="77">
        <f t="shared" si="4"/>
        <v>3.2743032205223699</v>
      </c>
      <c r="H15" s="39">
        <f t="shared" si="5"/>
        <v>3.4027594534691525</v>
      </c>
      <c r="I15" s="77">
        <f t="shared" si="0"/>
        <v>3.4027594534691525</v>
      </c>
      <c r="J15" s="39">
        <f t="shared" si="6"/>
        <v>2.5063583496448651</v>
      </c>
      <c r="K15" s="134">
        <f t="shared" si="7"/>
        <v>3.2743032205223699</v>
      </c>
      <c r="L15" s="258">
        <f t="shared" si="1"/>
        <v>3.9811615675800733</v>
      </c>
      <c r="M15" s="38">
        <f t="shared" si="8"/>
        <v>6</v>
      </c>
      <c r="N15" s="39">
        <f t="shared" si="9"/>
        <v>6</v>
      </c>
      <c r="O15" s="40">
        <f t="shared" si="10"/>
        <v>6</v>
      </c>
      <c r="P15" s="40">
        <f t="shared" si="11"/>
        <v>4.0935099599060498</v>
      </c>
      <c r="Q15" s="39">
        <f t="shared" si="12"/>
        <v>6</v>
      </c>
      <c r="R15" s="41">
        <f t="shared" si="13"/>
        <v>6</v>
      </c>
      <c r="S15" s="37">
        <f t="shared" si="14"/>
        <v>6</v>
      </c>
      <c r="T15" s="38">
        <f t="shared" si="15"/>
        <v>6</v>
      </c>
      <c r="U15" s="250">
        <f t="shared" si="16"/>
        <v>5.8242948014670937</v>
      </c>
      <c r="V15" s="38">
        <f t="shared" si="17"/>
        <v>6</v>
      </c>
      <c r="W15" s="37">
        <f t="shared" si="2"/>
        <v>6</v>
      </c>
      <c r="X15" s="136"/>
    </row>
    <row r="16" spans="1:24" x14ac:dyDescent="0.25">
      <c r="A16" s="1">
        <v>300149</v>
      </c>
      <c r="B16" s="2" t="s">
        <v>5</v>
      </c>
      <c r="C16" s="5" t="s">
        <v>76</v>
      </c>
      <c r="D16" s="88">
        <v>0.39</v>
      </c>
      <c r="E16" s="255" t="s">
        <v>202</v>
      </c>
      <c r="F16" s="76">
        <f t="shared" si="3"/>
        <v>2.236056075746256</v>
      </c>
      <c r="G16" s="77">
        <f t="shared" si="4"/>
        <v>2.236056075746256</v>
      </c>
      <c r="H16" s="39">
        <f t="shared" si="5"/>
        <v>2.3249873139401824</v>
      </c>
      <c r="I16" s="77">
        <f t="shared" si="0"/>
        <v>2.3249873139401824</v>
      </c>
      <c r="J16" s="39">
        <f t="shared" si="6"/>
        <v>1.704401934369522</v>
      </c>
      <c r="K16" s="134">
        <f t="shared" si="7"/>
        <v>2.236056075746256</v>
      </c>
      <c r="L16" s="258">
        <f t="shared" si="1"/>
        <v>2.7254195467862044</v>
      </c>
      <c r="M16" s="38">
        <f t="shared" si="8"/>
        <v>6</v>
      </c>
      <c r="N16" s="39">
        <f t="shared" si="9"/>
        <v>6</v>
      </c>
      <c r="O16" s="40">
        <f t="shared" si="10"/>
        <v>6</v>
      </c>
      <c r="P16" s="40">
        <f>IF(((($P$7/2)^2-($P$6/2)^2)*PI()/$D16/1000)-0.2&gt;6,6,((($P$7/2)^2-($P$6/2)^2)*PI()/$D16/1000)-0.2)</f>
        <v>2.7724299722426502</v>
      </c>
      <c r="Q16" s="39">
        <f t="shared" si="12"/>
        <v>6</v>
      </c>
      <c r="R16" s="41">
        <f t="shared" si="13"/>
        <v>6</v>
      </c>
      <c r="S16" s="37">
        <f t="shared" si="14"/>
        <v>6</v>
      </c>
      <c r="T16" s="38">
        <f t="shared" si="15"/>
        <v>6</v>
      </c>
      <c r="U16" s="250">
        <f t="shared" si="16"/>
        <v>3.9706656317849109</v>
      </c>
      <c r="V16" s="38">
        <f t="shared" si="17"/>
        <v>6</v>
      </c>
      <c r="W16" s="37">
        <f t="shared" si="2"/>
        <v>6</v>
      </c>
      <c r="X16" s="133">
        <f t="shared" ref="X16:X17" si="19">IF(((($X$7/2)^2-($X$6/2)^2)*PI()/$D16/1000)-0.1&gt;1.7,1.7,((($X$7/2)^2-($X$6/2)^2)*PI()/$D16/1000)-0.2)</f>
        <v>1.7</v>
      </c>
    </row>
    <row r="17" spans="1:24" x14ac:dyDescent="0.25">
      <c r="A17" s="1">
        <v>300133</v>
      </c>
      <c r="B17" s="89" t="s">
        <v>6</v>
      </c>
      <c r="C17" s="5" t="s">
        <v>76</v>
      </c>
      <c r="D17" s="92">
        <v>0.57999999999999996</v>
      </c>
      <c r="E17" s="255" t="s">
        <v>202</v>
      </c>
      <c r="F17" s="76">
        <f t="shared" si="3"/>
        <v>1.4707963267948967</v>
      </c>
      <c r="G17" s="77">
        <f t="shared" si="4"/>
        <v>1.4707963267948967</v>
      </c>
      <c r="H17" s="39">
        <f t="shared" si="5"/>
        <v>1.5305949179942608</v>
      </c>
      <c r="I17" s="77">
        <f t="shared" si="0"/>
        <v>1.5305949179942608</v>
      </c>
      <c r="J17" s="39">
        <f t="shared" si="6"/>
        <v>1.1133047489726098</v>
      </c>
      <c r="K17" s="41">
        <f t="shared" si="7"/>
        <v>1.4707963267948967</v>
      </c>
      <c r="L17" s="258">
        <f t="shared" si="1"/>
        <v>1.7998510745631378</v>
      </c>
      <c r="M17" s="38">
        <f t="shared" si="8"/>
        <v>5.0486263471181196</v>
      </c>
      <c r="N17" s="39">
        <f t="shared" si="9"/>
        <v>5.7243395945928208</v>
      </c>
      <c r="O17" s="40">
        <f t="shared" si="10"/>
        <v>6</v>
      </c>
      <c r="P17" s="40">
        <f t="shared" si="11"/>
        <v>1.7987029123700584</v>
      </c>
      <c r="Q17" s="39">
        <f t="shared" si="12"/>
        <v>4.8793595015583255</v>
      </c>
      <c r="R17" s="41">
        <f t="shared" si="13"/>
        <v>5.0486263471181196</v>
      </c>
      <c r="S17" s="37">
        <f t="shared" si="14"/>
        <v>6</v>
      </c>
      <c r="T17" s="38">
        <f t="shared" si="15"/>
        <v>5.0486263471181196</v>
      </c>
      <c r="U17" s="250">
        <f t="shared" si="16"/>
        <v>2.6044130972346817</v>
      </c>
      <c r="V17" s="38">
        <f t="shared" si="17"/>
        <v>4.6002017675043856</v>
      </c>
      <c r="W17" s="37">
        <f t="shared" si="2"/>
        <v>4.9522768062687588</v>
      </c>
      <c r="X17" s="133">
        <f t="shared" si="19"/>
        <v>1.1649678425941861</v>
      </c>
    </row>
    <row r="18" spans="1:24" x14ac:dyDescent="0.25">
      <c r="A18" s="1">
        <v>301101</v>
      </c>
      <c r="B18" s="89" t="s">
        <v>242</v>
      </c>
      <c r="C18" s="5" t="s">
        <v>74</v>
      </c>
      <c r="D18" s="92">
        <v>0.44</v>
      </c>
      <c r="E18" s="255" t="s">
        <v>203</v>
      </c>
      <c r="F18" s="76">
        <f t="shared" si="3"/>
        <v>1.9705951580478183</v>
      </c>
      <c r="G18" s="77">
        <f t="shared" si="4"/>
        <v>1.9705951580478183</v>
      </c>
      <c r="H18" s="39">
        <f t="shared" si="5"/>
        <v>2.0494205737197069</v>
      </c>
      <c r="I18" s="77">
        <f t="shared" si="0"/>
        <v>2.0494205737197069</v>
      </c>
      <c r="J18" s="39">
        <f t="shared" si="6"/>
        <v>1.4993562600093491</v>
      </c>
      <c r="K18" s="41">
        <f t="shared" si="7"/>
        <v>1.9705951580478183</v>
      </c>
      <c r="L18" s="258">
        <f t="shared" si="1"/>
        <v>2.4043491437423175</v>
      </c>
      <c r="M18" s="38">
        <f t="shared" si="8"/>
        <v>6</v>
      </c>
      <c r="N18" s="39">
        <f t="shared" si="9"/>
        <v>6</v>
      </c>
      <c r="O18" s="40">
        <f t="shared" si="10"/>
        <v>6</v>
      </c>
      <c r="P18" s="40">
        <f t="shared" si="11"/>
        <v>2.4346538390332584</v>
      </c>
      <c r="Q18" s="39">
        <f t="shared" si="12"/>
        <v>6</v>
      </c>
      <c r="R18" s="41">
        <f t="shared" si="13"/>
        <v>6</v>
      </c>
      <c r="S18" s="37">
        <f t="shared" si="14"/>
        <v>6</v>
      </c>
      <c r="T18" s="38">
        <f t="shared" si="15"/>
        <v>6</v>
      </c>
      <c r="U18" s="250">
        <f t="shared" si="16"/>
        <v>3.4967263554457166</v>
      </c>
      <c r="V18" s="38">
        <f t="shared" si="17"/>
        <v>6</v>
      </c>
      <c r="W18" s="37">
        <f t="shared" si="2"/>
        <v>6</v>
      </c>
      <c r="X18" s="136"/>
    </row>
    <row r="19" spans="1:24" x14ac:dyDescent="0.25">
      <c r="A19" s="1">
        <v>300705</v>
      </c>
      <c r="B19" s="2" t="s">
        <v>7</v>
      </c>
      <c r="C19" s="5" t="s">
        <v>75</v>
      </c>
      <c r="D19" s="88">
        <v>0.36</v>
      </c>
      <c r="E19" s="205" t="s">
        <v>238</v>
      </c>
      <c r="F19" s="76">
        <f t="shared" si="3"/>
        <v>2.4307274153917779</v>
      </c>
      <c r="G19" s="77">
        <f t="shared" si="4"/>
        <v>2.4307274153917779</v>
      </c>
      <c r="H19" s="39">
        <f t="shared" si="5"/>
        <v>2.5270695901018647</v>
      </c>
      <c r="I19" s="77">
        <f t="shared" si="0"/>
        <v>2.5270695901018647</v>
      </c>
      <c r="J19" s="39">
        <f t="shared" si="6"/>
        <v>1.8547687622336491</v>
      </c>
      <c r="K19" s="134">
        <f t="shared" si="7"/>
        <v>2.4307274153917779</v>
      </c>
      <c r="L19" s="258">
        <f t="shared" si="1"/>
        <v>2.960871175685055</v>
      </c>
      <c r="M19" s="38">
        <f t="shared" si="8"/>
        <v>6</v>
      </c>
      <c r="N19" s="39">
        <f t="shared" si="9"/>
        <v>6</v>
      </c>
      <c r="O19" s="40">
        <f t="shared" si="10"/>
        <v>6</v>
      </c>
      <c r="P19" s="40">
        <f t="shared" si="11"/>
        <v>3.0201324699295382</v>
      </c>
      <c r="Q19" s="39">
        <f t="shared" si="12"/>
        <v>6</v>
      </c>
      <c r="R19" s="41">
        <f t="shared" si="13"/>
        <v>6</v>
      </c>
      <c r="S19" s="37">
        <f t="shared" si="14"/>
        <v>6</v>
      </c>
      <c r="T19" s="38">
        <f t="shared" si="15"/>
        <v>6</v>
      </c>
      <c r="U19" s="250">
        <f t="shared" si="16"/>
        <v>4.3182211011003204</v>
      </c>
      <c r="V19" s="38">
        <f t="shared" si="17"/>
        <v>6</v>
      </c>
      <c r="W19" s="37">
        <f t="shared" si="2"/>
        <v>6</v>
      </c>
      <c r="X19" s="135">
        <f t="shared" ref="X19:X24" si="20">IF(((($X$7/2)^2-($X$6/2)^2)*PI()/$D19/1000)-0.1&gt;1.7,1.7,((($X$7/2)^2-($X$6/2)^2)*PI()/$D19/1000)-0.2)</f>
        <v>1.7</v>
      </c>
    </row>
    <row r="20" spans="1:24" x14ac:dyDescent="0.25">
      <c r="A20" s="1">
        <v>301001</v>
      </c>
      <c r="B20" s="2" t="s">
        <v>114</v>
      </c>
      <c r="C20" s="5" t="s">
        <v>77</v>
      </c>
      <c r="D20" s="88">
        <v>0.56000000000000005</v>
      </c>
      <c r="E20" s="255" t="s">
        <v>202</v>
      </c>
      <c r="F20" s="76">
        <f t="shared" si="3"/>
        <v>1.5268961956089997</v>
      </c>
      <c r="G20" s="77">
        <f t="shared" si="4"/>
        <v>1.5268961956089997</v>
      </c>
      <c r="H20" s="39">
        <f t="shared" si="5"/>
        <v>1.5888304507797699</v>
      </c>
      <c r="I20" s="77">
        <f t="shared" si="0"/>
        <v>1.5888304507797699</v>
      </c>
      <c r="J20" s="39">
        <f t="shared" si="6"/>
        <v>1.1566370614359169</v>
      </c>
      <c r="K20" s="134">
        <f t="shared" si="7"/>
        <v>1.5268961956089997</v>
      </c>
      <c r="L20" s="258">
        <f t="shared" si="1"/>
        <v>1.867702898654678</v>
      </c>
      <c r="M20" s="38">
        <f t="shared" si="8"/>
        <v>5.2360772880866229</v>
      </c>
      <c r="N20" s="39">
        <f t="shared" si="9"/>
        <v>5.9359231515425632</v>
      </c>
      <c r="O20" s="40">
        <f t="shared" si="10"/>
        <v>6</v>
      </c>
      <c r="P20" s="40">
        <f t="shared" si="11"/>
        <v>1.8700851592404171</v>
      </c>
      <c r="Q20" s="39">
        <f t="shared" si="12"/>
        <v>5.0607651980425503</v>
      </c>
      <c r="R20" s="41">
        <f t="shared" si="13"/>
        <v>5.2360772880866229</v>
      </c>
      <c r="S20" s="37">
        <f t="shared" si="14"/>
        <v>6</v>
      </c>
      <c r="T20" s="38">
        <f t="shared" si="15"/>
        <v>5.2360772880866229</v>
      </c>
      <c r="U20" s="250">
        <f t="shared" si="16"/>
        <v>2.7045707078502059</v>
      </c>
      <c r="V20" s="38">
        <f t="shared" si="17"/>
        <v>4.7680661163438263</v>
      </c>
      <c r="W20" s="37">
        <f t="shared" si="2"/>
        <v>5.1327152636354993</v>
      </c>
      <c r="X20" s="135">
        <f t="shared" si="20"/>
        <v>1.2137166941154069</v>
      </c>
    </row>
    <row r="21" spans="1:24" x14ac:dyDescent="0.25">
      <c r="A21" s="1">
        <v>301003</v>
      </c>
      <c r="B21" s="2" t="s">
        <v>274</v>
      </c>
      <c r="C21" s="5" t="s">
        <v>79</v>
      </c>
      <c r="D21" s="88">
        <v>0.56000000000000005</v>
      </c>
      <c r="E21" s="255" t="s">
        <v>202</v>
      </c>
      <c r="F21" s="76" t="s">
        <v>190</v>
      </c>
      <c r="G21" s="77" t="s">
        <v>190</v>
      </c>
      <c r="H21" s="39" t="s">
        <v>190</v>
      </c>
      <c r="I21" s="77" t="s">
        <v>190</v>
      </c>
      <c r="J21" s="39" t="s">
        <v>190</v>
      </c>
      <c r="K21" s="134" t="s">
        <v>190</v>
      </c>
      <c r="L21" s="258">
        <f t="shared" si="1"/>
        <v>1.867702898654678</v>
      </c>
      <c r="M21" s="38">
        <f t="shared" si="8"/>
        <v>5.2360772880866229</v>
      </c>
      <c r="N21" s="39">
        <f t="shared" si="9"/>
        <v>5.9359231515425632</v>
      </c>
      <c r="O21" s="40">
        <f t="shared" si="10"/>
        <v>6</v>
      </c>
      <c r="P21" s="40">
        <f t="shared" si="11"/>
        <v>1.8700851592404171</v>
      </c>
      <c r="Q21" s="39">
        <f t="shared" si="12"/>
        <v>5.0607651980425503</v>
      </c>
      <c r="R21" s="41">
        <f t="shared" si="13"/>
        <v>5.2360772880866229</v>
      </c>
      <c r="S21" s="37">
        <f t="shared" si="14"/>
        <v>6</v>
      </c>
      <c r="T21" s="38">
        <f t="shared" si="15"/>
        <v>5.2360772880866229</v>
      </c>
      <c r="U21" s="250">
        <f t="shared" si="16"/>
        <v>2.7045707078502059</v>
      </c>
      <c r="V21" s="38">
        <f t="shared" si="17"/>
        <v>4.7680661163438263</v>
      </c>
      <c r="W21" s="37">
        <f t="shared" si="2"/>
        <v>5.1327152636354993</v>
      </c>
      <c r="X21" s="135" t="s">
        <v>190</v>
      </c>
    </row>
    <row r="22" spans="1:24" x14ac:dyDescent="0.25">
      <c r="A22" s="1">
        <v>300213</v>
      </c>
      <c r="B22" s="2" t="s">
        <v>8</v>
      </c>
      <c r="C22" s="5" t="s">
        <v>75</v>
      </c>
      <c r="D22" s="88">
        <v>0.22</v>
      </c>
      <c r="E22" s="205" t="s">
        <v>238</v>
      </c>
      <c r="F22" s="76">
        <f t="shared" si="3"/>
        <v>4.0411903160956371</v>
      </c>
      <c r="G22" s="77">
        <f t="shared" si="4"/>
        <v>4.0411903160956371</v>
      </c>
      <c r="H22" s="39">
        <f t="shared" si="5"/>
        <v>4.1988411474394143</v>
      </c>
      <c r="I22" s="77">
        <f t="shared" si="0"/>
        <v>4.1988411474394143</v>
      </c>
      <c r="J22" s="39">
        <f t="shared" si="6"/>
        <v>3.0987125200186982</v>
      </c>
      <c r="K22" s="134">
        <f t="shared" si="7"/>
        <v>4.0411903160956371</v>
      </c>
      <c r="L22" s="258">
        <f t="shared" si="1"/>
        <v>4.9086982874846354</v>
      </c>
      <c r="M22" s="38">
        <f t="shared" si="8"/>
        <v>6</v>
      </c>
      <c r="N22" s="39">
        <f t="shared" si="9"/>
        <v>6</v>
      </c>
      <c r="O22" s="40">
        <f t="shared" si="10"/>
        <v>6</v>
      </c>
      <c r="P22" s="40">
        <f t="shared" si="11"/>
        <v>5.0693076780665169</v>
      </c>
      <c r="Q22" s="39">
        <f t="shared" si="12"/>
        <v>6</v>
      </c>
      <c r="R22" s="41">
        <f t="shared" si="13"/>
        <v>6</v>
      </c>
      <c r="S22" s="37">
        <f t="shared" si="14"/>
        <v>6</v>
      </c>
      <c r="T22" s="38">
        <f t="shared" si="15"/>
        <v>6</v>
      </c>
      <c r="U22" s="250">
        <f t="shared" si="16"/>
        <v>6</v>
      </c>
      <c r="V22" s="38">
        <f t="shared" si="17"/>
        <v>6</v>
      </c>
      <c r="W22" s="37">
        <f t="shared" si="2"/>
        <v>6</v>
      </c>
      <c r="X22" s="135">
        <f t="shared" si="20"/>
        <v>1.7</v>
      </c>
    </row>
    <row r="23" spans="1:24" x14ac:dyDescent="0.25">
      <c r="A23" s="1">
        <v>330410</v>
      </c>
      <c r="B23" s="2" t="s">
        <v>9</v>
      </c>
      <c r="C23" s="5" t="s">
        <v>75</v>
      </c>
      <c r="D23" s="88">
        <v>0.22</v>
      </c>
      <c r="E23" s="205" t="s">
        <v>238</v>
      </c>
      <c r="F23" s="76">
        <f t="shared" si="3"/>
        <v>4.0411903160956371</v>
      </c>
      <c r="G23" s="77">
        <f t="shared" si="4"/>
        <v>4.0411903160956371</v>
      </c>
      <c r="H23" s="39">
        <f t="shared" si="5"/>
        <v>4.1988411474394143</v>
      </c>
      <c r="I23" s="77">
        <f t="shared" si="0"/>
        <v>4.1988411474394143</v>
      </c>
      <c r="J23" s="39">
        <f t="shared" si="6"/>
        <v>3.0987125200186982</v>
      </c>
      <c r="K23" s="134">
        <f t="shared" si="7"/>
        <v>4.0411903160956371</v>
      </c>
      <c r="L23" s="258">
        <f t="shared" si="1"/>
        <v>4.9086982874846354</v>
      </c>
      <c r="M23" s="38">
        <f t="shared" si="8"/>
        <v>6</v>
      </c>
      <c r="N23" s="39">
        <f t="shared" si="9"/>
        <v>6</v>
      </c>
      <c r="O23" s="40">
        <f t="shared" si="10"/>
        <v>6</v>
      </c>
      <c r="P23" s="40">
        <f t="shared" si="11"/>
        <v>5.0693076780665169</v>
      </c>
      <c r="Q23" s="39">
        <f t="shared" si="12"/>
        <v>6</v>
      </c>
      <c r="R23" s="41">
        <f t="shared" si="13"/>
        <v>6</v>
      </c>
      <c r="S23" s="37">
        <f t="shared" si="14"/>
        <v>6</v>
      </c>
      <c r="T23" s="38">
        <f t="shared" si="15"/>
        <v>6</v>
      </c>
      <c r="U23" s="250">
        <f t="shared" si="16"/>
        <v>6</v>
      </c>
      <c r="V23" s="38">
        <f t="shared" si="17"/>
        <v>6</v>
      </c>
      <c r="W23" s="37">
        <f t="shared" si="2"/>
        <v>6</v>
      </c>
      <c r="X23" s="135">
        <f t="shared" si="20"/>
        <v>1.7</v>
      </c>
    </row>
    <row r="24" spans="1:24" x14ac:dyDescent="0.25">
      <c r="A24" s="1">
        <v>300349</v>
      </c>
      <c r="B24" s="2" t="s">
        <v>10</v>
      </c>
      <c r="C24" s="5" t="s">
        <v>75</v>
      </c>
      <c r="D24" s="88">
        <v>0.34</v>
      </c>
      <c r="E24" s="205" t="s">
        <v>238</v>
      </c>
      <c r="F24" s="76">
        <f t="shared" si="3"/>
        <v>2.5795937339442347</v>
      </c>
      <c r="G24" s="77">
        <f t="shared" si="4"/>
        <v>2.5795937339442347</v>
      </c>
      <c r="H24" s="39">
        <f t="shared" si="5"/>
        <v>2.6816030954019738</v>
      </c>
      <c r="I24" s="77">
        <f t="shared" si="0"/>
        <v>2.6816030954019738</v>
      </c>
      <c r="J24" s="39">
        <f t="shared" si="6"/>
        <v>1.9697551600120988</v>
      </c>
      <c r="K24" s="134">
        <f t="shared" si="7"/>
        <v>2.5795937339442347</v>
      </c>
      <c r="L24" s="258">
        <f t="shared" si="1"/>
        <v>3.1409224213135873</v>
      </c>
      <c r="M24" s="38">
        <f t="shared" si="8"/>
        <v>6</v>
      </c>
      <c r="N24" s="39">
        <f t="shared" si="9"/>
        <v>6</v>
      </c>
      <c r="O24" s="40">
        <f t="shared" si="10"/>
        <v>6</v>
      </c>
      <c r="P24" s="40">
        <f t="shared" si="11"/>
        <v>3.2095520269842162</v>
      </c>
      <c r="Q24" s="39">
        <f t="shared" si="12"/>
        <v>6</v>
      </c>
      <c r="R24" s="41">
        <f t="shared" si="13"/>
        <v>6</v>
      </c>
      <c r="S24" s="37">
        <f t="shared" si="14"/>
        <v>6</v>
      </c>
      <c r="T24" s="38">
        <f t="shared" si="15"/>
        <v>6</v>
      </c>
      <c r="U24" s="250">
        <f t="shared" si="16"/>
        <v>4.5839988129297504</v>
      </c>
      <c r="V24" s="38">
        <f t="shared" si="17"/>
        <v>6</v>
      </c>
      <c r="W24" s="37">
        <f t="shared" si="2"/>
        <v>6</v>
      </c>
      <c r="X24" s="135">
        <f t="shared" si="20"/>
        <v>1.7</v>
      </c>
    </row>
    <row r="25" spans="1:24" x14ac:dyDescent="0.25">
      <c r="A25" s="1">
        <v>300253</v>
      </c>
      <c r="B25" s="89" t="s">
        <v>129</v>
      </c>
      <c r="C25" s="5" t="s">
        <v>74</v>
      </c>
      <c r="D25" s="90">
        <v>0.63</v>
      </c>
      <c r="E25" s="255" t="s">
        <v>203</v>
      </c>
      <c r="F25" s="76">
        <f t="shared" si="3"/>
        <v>1.3461299516524443</v>
      </c>
      <c r="G25" s="40">
        <f t="shared" si="4"/>
        <v>1.3461299516524443</v>
      </c>
      <c r="H25" s="39">
        <f t="shared" si="5"/>
        <v>1.401182622915351</v>
      </c>
      <c r="I25" s="40">
        <f t="shared" si="0"/>
        <v>1.401182622915351</v>
      </c>
      <c r="J25" s="39">
        <f t="shared" si="6"/>
        <v>1.0170107212763708</v>
      </c>
      <c r="K25" s="41">
        <f t="shared" si="7"/>
        <v>1.3461299516524443</v>
      </c>
      <c r="L25" s="258">
        <f t="shared" si="1"/>
        <v>1.6490692432486029</v>
      </c>
      <c r="M25" s="38">
        <f t="shared" si="8"/>
        <v>4.6320687005214438</v>
      </c>
      <c r="N25" s="39">
        <f t="shared" si="9"/>
        <v>5.2541539124822796</v>
      </c>
      <c r="O25" s="40">
        <f t="shared" si="10"/>
        <v>6</v>
      </c>
      <c r="P25" s="40">
        <f t="shared" si="11"/>
        <v>1.6400756971025934</v>
      </c>
      <c r="Q25" s="39">
        <f t="shared" si="12"/>
        <v>4.4762357315933787</v>
      </c>
      <c r="R25" s="41">
        <f t="shared" si="13"/>
        <v>4.6320687005214438</v>
      </c>
      <c r="S25" s="37">
        <f t="shared" si="14"/>
        <v>6</v>
      </c>
      <c r="T25" s="38">
        <f t="shared" si="15"/>
        <v>4.6320687005214438</v>
      </c>
      <c r="U25" s="250">
        <f t="shared" si="16"/>
        <v>2.381840629200183</v>
      </c>
      <c r="V25" s="38">
        <f t="shared" si="17"/>
        <v>4.2271698811945129</v>
      </c>
      <c r="W25" s="37">
        <f t="shared" si="2"/>
        <v>4.5513024565648879</v>
      </c>
      <c r="X25" s="136" t="s">
        <v>190</v>
      </c>
    </row>
    <row r="26" spans="1:24" x14ac:dyDescent="0.25">
      <c r="A26" s="1">
        <v>300356</v>
      </c>
      <c r="B26" s="2" t="s">
        <v>11</v>
      </c>
      <c r="C26" s="5" t="s">
        <v>75</v>
      </c>
      <c r="D26" s="88">
        <v>0.35</v>
      </c>
      <c r="E26" s="205" t="s">
        <v>238</v>
      </c>
      <c r="F26" s="76">
        <f t="shared" si="3"/>
        <v>2.5030339129743999</v>
      </c>
      <c r="G26" s="77">
        <f t="shared" si="4"/>
        <v>2.5030339129743999</v>
      </c>
      <c r="H26" s="39">
        <f t="shared" si="5"/>
        <v>2.6021287212476323</v>
      </c>
      <c r="I26" s="77">
        <f t="shared" si="0"/>
        <v>2.6021287212476323</v>
      </c>
      <c r="J26" s="39">
        <f t="shared" si="6"/>
        <v>1.9106192982974677</v>
      </c>
      <c r="K26" s="134">
        <f t="shared" si="7"/>
        <v>2.5030339129743999</v>
      </c>
      <c r="L26" s="258">
        <f t="shared" si="1"/>
        <v>3.0483246378474855</v>
      </c>
      <c r="M26" s="38">
        <f t="shared" si="8"/>
        <v>6</v>
      </c>
      <c r="N26" s="39">
        <f t="shared" si="9"/>
        <v>6</v>
      </c>
      <c r="O26" s="40">
        <f t="shared" si="10"/>
        <v>6</v>
      </c>
      <c r="P26" s="40">
        <f t="shared" si="11"/>
        <v>3.1121362547846676</v>
      </c>
      <c r="Q26" s="39">
        <f t="shared" si="12"/>
        <v>6</v>
      </c>
      <c r="R26" s="41">
        <f t="shared" si="13"/>
        <v>6</v>
      </c>
      <c r="S26" s="37">
        <f t="shared" si="14"/>
        <v>6</v>
      </c>
      <c r="T26" s="38">
        <f t="shared" si="15"/>
        <v>6</v>
      </c>
      <c r="U26" s="250">
        <f t="shared" si="16"/>
        <v>4.4473131325603301</v>
      </c>
      <c r="V26" s="38">
        <f t="shared" si="17"/>
        <v>6</v>
      </c>
      <c r="W26" s="37">
        <f t="shared" si="2"/>
        <v>6</v>
      </c>
      <c r="X26" s="135">
        <f t="shared" ref="X26:X82" si="21">IF(((($X$7/2)^2-($X$6/2)^2)*PI()/$D26/1000)-0.1&gt;1.7,1.7,((($X$7/2)^2-($X$6/2)^2)*PI()/$D26/1000)-0.2)</f>
        <v>1.7</v>
      </c>
    </row>
    <row r="27" spans="1:24" x14ac:dyDescent="0.25">
      <c r="A27" s="1">
        <v>300307</v>
      </c>
      <c r="B27" s="2" t="s">
        <v>12</v>
      </c>
      <c r="C27" s="5" t="s">
        <v>75</v>
      </c>
      <c r="D27" s="88">
        <v>0.39</v>
      </c>
      <c r="E27" s="255" t="s">
        <v>203</v>
      </c>
      <c r="F27" s="76">
        <f t="shared" si="3"/>
        <v>2.236056075746256</v>
      </c>
      <c r="G27" s="77">
        <f t="shared" si="4"/>
        <v>2.236056075746256</v>
      </c>
      <c r="H27" s="39">
        <f t="shared" si="5"/>
        <v>2.3249873139401824</v>
      </c>
      <c r="I27" s="77">
        <f t="shared" si="0"/>
        <v>2.3249873139401824</v>
      </c>
      <c r="J27" s="39">
        <f t="shared" si="6"/>
        <v>1.704401934369522</v>
      </c>
      <c r="K27" s="134">
        <f t="shared" si="7"/>
        <v>2.236056075746256</v>
      </c>
      <c r="L27" s="258">
        <f t="shared" si="1"/>
        <v>2.7254195467862044</v>
      </c>
      <c r="M27" s="38">
        <f t="shared" si="8"/>
        <v>6</v>
      </c>
      <c r="N27" s="39">
        <f t="shared" si="9"/>
        <v>6</v>
      </c>
      <c r="O27" s="40">
        <f t="shared" si="10"/>
        <v>6</v>
      </c>
      <c r="P27" s="40">
        <f t="shared" si="11"/>
        <v>2.7724299722426502</v>
      </c>
      <c r="Q27" s="39">
        <f t="shared" si="12"/>
        <v>6</v>
      </c>
      <c r="R27" s="41">
        <f t="shared" si="13"/>
        <v>6</v>
      </c>
      <c r="S27" s="37">
        <f t="shared" si="14"/>
        <v>6</v>
      </c>
      <c r="T27" s="38">
        <f t="shared" si="15"/>
        <v>6</v>
      </c>
      <c r="U27" s="250">
        <f t="shared" si="16"/>
        <v>3.9706656317849109</v>
      </c>
      <c r="V27" s="38">
        <f t="shared" si="17"/>
        <v>6</v>
      </c>
      <c r="W27" s="37">
        <f t="shared" si="2"/>
        <v>6</v>
      </c>
      <c r="X27" s="135">
        <f t="shared" si="21"/>
        <v>1.7</v>
      </c>
    </row>
    <row r="28" spans="1:24" x14ac:dyDescent="0.25">
      <c r="A28" s="1">
        <v>300152</v>
      </c>
      <c r="B28" s="2" t="s">
        <v>13</v>
      </c>
      <c r="C28" s="5" t="s">
        <v>76</v>
      </c>
      <c r="D28" s="88">
        <v>0.42</v>
      </c>
      <c r="E28" s="255" t="s">
        <v>203</v>
      </c>
      <c r="F28" s="76">
        <f t="shared" si="3"/>
        <v>2.0691949274786667</v>
      </c>
      <c r="G28" s="77">
        <f t="shared" si="4"/>
        <v>2.0691949274786667</v>
      </c>
      <c r="H28" s="39">
        <f t="shared" si="5"/>
        <v>2.1517739343730269</v>
      </c>
      <c r="I28" s="77">
        <f t="shared" si="0"/>
        <v>2.1517739343730269</v>
      </c>
      <c r="J28" s="39">
        <f t="shared" si="6"/>
        <v>1.5755160819145564</v>
      </c>
      <c r="K28" s="134">
        <f t="shared" si="7"/>
        <v>2.0691949274786667</v>
      </c>
      <c r="L28" s="258">
        <f t="shared" si="1"/>
        <v>2.5236038648729044</v>
      </c>
      <c r="M28" s="38">
        <f t="shared" si="8"/>
        <v>6</v>
      </c>
      <c r="N28" s="39">
        <f t="shared" si="9"/>
        <v>6</v>
      </c>
      <c r="O28" s="40">
        <f t="shared" si="10"/>
        <v>6</v>
      </c>
      <c r="P28" s="40">
        <f t="shared" si="11"/>
        <v>2.5601135456538899</v>
      </c>
      <c r="Q28" s="39">
        <f t="shared" si="12"/>
        <v>6</v>
      </c>
      <c r="R28" s="41">
        <f t="shared" si="13"/>
        <v>6</v>
      </c>
      <c r="S28" s="37">
        <f t="shared" si="14"/>
        <v>6</v>
      </c>
      <c r="T28" s="38">
        <f t="shared" si="15"/>
        <v>6</v>
      </c>
      <c r="U28" s="250">
        <f t="shared" si="16"/>
        <v>3.6727609438002751</v>
      </c>
      <c r="V28" s="38">
        <f t="shared" si="17"/>
        <v>6</v>
      </c>
      <c r="W28" s="37">
        <f t="shared" si="2"/>
        <v>6</v>
      </c>
      <c r="X28" s="135">
        <f t="shared" si="21"/>
        <v>1.7</v>
      </c>
    </row>
    <row r="29" spans="1:24" x14ac:dyDescent="0.25">
      <c r="A29" s="1">
        <v>300216</v>
      </c>
      <c r="B29" s="2" t="s">
        <v>273</v>
      </c>
      <c r="C29" s="5" t="s">
        <v>76</v>
      </c>
      <c r="D29" s="88">
        <v>0.5</v>
      </c>
      <c r="E29" s="255" t="s">
        <v>202</v>
      </c>
      <c r="F29" s="76">
        <f t="shared" si="3"/>
        <v>1.7221237390820798</v>
      </c>
      <c r="G29" s="77">
        <f t="shared" si="4"/>
        <v>1.7221237390820798</v>
      </c>
      <c r="H29" s="39">
        <f t="shared" si="5"/>
        <v>1.7914901048733425</v>
      </c>
      <c r="I29" s="77">
        <f t="shared" si="0"/>
        <v>1.7914901048733425</v>
      </c>
      <c r="J29" s="39">
        <f t="shared" si="6"/>
        <v>1.3074335088082272</v>
      </c>
      <c r="K29" s="134">
        <f t="shared" si="7"/>
        <v>1.7221237390820798</v>
      </c>
      <c r="L29" s="258">
        <f t="shared" si="1"/>
        <v>2.1038272464932395</v>
      </c>
      <c r="M29" s="38">
        <f t="shared" si="8"/>
        <v>5.8884065626570186</v>
      </c>
      <c r="N29" s="39">
        <f t="shared" si="9"/>
        <v>6</v>
      </c>
      <c r="O29" s="40">
        <f t="shared" si="10"/>
        <v>6</v>
      </c>
      <c r="P29" s="40">
        <f t="shared" si="11"/>
        <v>2.1184953783492673</v>
      </c>
      <c r="Q29" s="39">
        <f t="shared" si="12"/>
        <v>5.6920570218076572</v>
      </c>
      <c r="R29" s="41">
        <f t="shared" si="13"/>
        <v>5.8884065626570186</v>
      </c>
      <c r="S29" s="37">
        <f t="shared" si="14"/>
        <v>6</v>
      </c>
      <c r="T29" s="38">
        <f t="shared" si="15"/>
        <v>5.8884065626570186</v>
      </c>
      <c r="U29" s="250">
        <f t="shared" si="16"/>
        <v>3.0531191927922308</v>
      </c>
      <c r="V29" s="38">
        <f t="shared" si="17"/>
        <v>5.3522340503050865</v>
      </c>
      <c r="W29" s="37">
        <f t="shared" si="2"/>
        <v>5.760641095271759</v>
      </c>
      <c r="X29" s="135">
        <f t="shared" si="21"/>
        <v>1.3833626974092559</v>
      </c>
    </row>
    <row r="30" spans="1:24" x14ac:dyDescent="0.25">
      <c r="A30" s="1">
        <v>300258</v>
      </c>
      <c r="B30" s="2" t="s">
        <v>14</v>
      </c>
      <c r="C30" s="6" t="s">
        <v>76</v>
      </c>
      <c r="D30" s="88">
        <v>0.42</v>
      </c>
      <c r="E30" s="255" t="s">
        <v>202</v>
      </c>
      <c r="F30" s="76">
        <f t="shared" si="3"/>
        <v>2.0691949274786667</v>
      </c>
      <c r="G30" s="77">
        <f t="shared" si="4"/>
        <v>2.0691949274786667</v>
      </c>
      <c r="H30" s="39">
        <f t="shared" si="5"/>
        <v>2.1517739343730269</v>
      </c>
      <c r="I30" s="77">
        <f t="shared" si="0"/>
        <v>2.1517739343730269</v>
      </c>
      <c r="J30" s="39">
        <f t="shared" si="6"/>
        <v>1.5755160819145564</v>
      </c>
      <c r="K30" s="134">
        <f t="shared" si="7"/>
        <v>2.0691949274786667</v>
      </c>
      <c r="L30" s="258">
        <f t="shared" si="1"/>
        <v>2.5236038648729044</v>
      </c>
      <c r="M30" s="38">
        <f t="shared" si="8"/>
        <v>6</v>
      </c>
      <c r="N30" s="39">
        <f t="shared" si="9"/>
        <v>6</v>
      </c>
      <c r="O30" s="40">
        <f t="shared" si="10"/>
        <v>6</v>
      </c>
      <c r="P30" s="40">
        <f t="shared" si="11"/>
        <v>2.5601135456538899</v>
      </c>
      <c r="Q30" s="39">
        <f t="shared" si="12"/>
        <v>6</v>
      </c>
      <c r="R30" s="41">
        <f t="shared" si="13"/>
        <v>6</v>
      </c>
      <c r="S30" s="37">
        <f t="shared" si="14"/>
        <v>6</v>
      </c>
      <c r="T30" s="38">
        <f t="shared" si="15"/>
        <v>6</v>
      </c>
      <c r="U30" s="250">
        <f t="shared" si="16"/>
        <v>3.6727609438002751</v>
      </c>
      <c r="V30" s="38">
        <f t="shared" si="17"/>
        <v>6</v>
      </c>
      <c r="W30" s="37">
        <f t="shared" si="2"/>
        <v>6</v>
      </c>
      <c r="X30" s="135">
        <f t="shared" si="21"/>
        <v>1.7</v>
      </c>
    </row>
    <row r="31" spans="1:24" x14ac:dyDescent="0.25">
      <c r="A31" s="1">
        <v>300808</v>
      </c>
      <c r="B31" s="2" t="s">
        <v>104</v>
      </c>
      <c r="C31" s="6" t="s">
        <v>75</v>
      </c>
      <c r="D31" s="88">
        <v>0.34</v>
      </c>
      <c r="E31" s="255" t="s">
        <v>203</v>
      </c>
      <c r="F31" s="76">
        <f t="shared" si="3"/>
        <v>2.5795937339442347</v>
      </c>
      <c r="G31" s="77">
        <f t="shared" si="4"/>
        <v>2.5795937339442347</v>
      </c>
      <c r="H31" s="39">
        <f t="shared" si="5"/>
        <v>2.6816030954019738</v>
      </c>
      <c r="I31" s="77">
        <f t="shared" si="0"/>
        <v>2.6816030954019738</v>
      </c>
      <c r="J31" s="39">
        <f t="shared" si="6"/>
        <v>1.9697551600120988</v>
      </c>
      <c r="K31" s="134">
        <f t="shared" si="7"/>
        <v>2.5795937339442347</v>
      </c>
      <c r="L31" s="258">
        <f t="shared" si="1"/>
        <v>3.1409224213135873</v>
      </c>
      <c r="M31" s="38">
        <f t="shared" si="8"/>
        <v>6</v>
      </c>
      <c r="N31" s="39">
        <f t="shared" si="9"/>
        <v>6</v>
      </c>
      <c r="O31" s="40">
        <f t="shared" si="10"/>
        <v>6</v>
      </c>
      <c r="P31" s="40">
        <f t="shared" si="11"/>
        <v>3.2095520269842162</v>
      </c>
      <c r="Q31" s="39">
        <f t="shared" si="12"/>
        <v>6</v>
      </c>
      <c r="R31" s="41">
        <f t="shared" si="13"/>
        <v>6</v>
      </c>
      <c r="S31" s="37">
        <f t="shared" si="14"/>
        <v>6</v>
      </c>
      <c r="T31" s="38">
        <f t="shared" si="15"/>
        <v>6</v>
      </c>
      <c r="U31" s="250">
        <f t="shared" si="16"/>
        <v>4.5839988129297504</v>
      </c>
      <c r="V31" s="38">
        <f t="shared" si="17"/>
        <v>6</v>
      </c>
      <c r="W31" s="37">
        <f t="shared" si="2"/>
        <v>6</v>
      </c>
      <c r="X31" s="135">
        <f t="shared" si="21"/>
        <v>1.7</v>
      </c>
    </row>
    <row r="32" spans="1:24" x14ac:dyDescent="0.25">
      <c r="A32" s="1">
        <v>300811</v>
      </c>
      <c r="B32" s="2" t="s">
        <v>256</v>
      </c>
      <c r="C32" s="6" t="s">
        <v>79</v>
      </c>
      <c r="D32" s="88">
        <v>0.57999999999999996</v>
      </c>
      <c r="E32" s="205" t="s">
        <v>238</v>
      </c>
      <c r="F32" s="76" t="s">
        <v>190</v>
      </c>
      <c r="G32" s="77" t="s">
        <v>190</v>
      </c>
      <c r="H32" s="39" t="s">
        <v>190</v>
      </c>
      <c r="I32" s="77" t="s">
        <v>190</v>
      </c>
      <c r="J32" s="39" t="s">
        <v>190</v>
      </c>
      <c r="K32" s="134" t="s">
        <v>190</v>
      </c>
      <c r="L32" s="258" t="s">
        <v>190</v>
      </c>
      <c r="M32" s="38">
        <f t="shared" si="8"/>
        <v>5.0486263471181196</v>
      </c>
      <c r="N32" s="39">
        <f t="shared" si="9"/>
        <v>5.7243395945928208</v>
      </c>
      <c r="O32" s="40">
        <f t="shared" si="10"/>
        <v>6</v>
      </c>
      <c r="P32" s="40">
        <f t="shared" si="11"/>
        <v>1.7987029123700584</v>
      </c>
      <c r="Q32" s="39">
        <f t="shared" si="12"/>
        <v>4.8793595015583255</v>
      </c>
      <c r="R32" s="41">
        <f t="shared" si="13"/>
        <v>5.0486263471181196</v>
      </c>
      <c r="S32" s="37">
        <f t="shared" si="14"/>
        <v>6</v>
      </c>
      <c r="T32" s="38">
        <f t="shared" si="15"/>
        <v>5.0486263471181196</v>
      </c>
      <c r="U32" s="250">
        <f t="shared" si="16"/>
        <v>2.6044130972346817</v>
      </c>
      <c r="V32" s="38">
        <f t="shared" si="17"/>
        <v>4.6002017675043856</v>
      </c>
      <c r="W32" s="37">
        <f t="shared" si="2"/>
        <v>4.9522768062687588</v>
      </c>
      <c r="X32" s="135">
        <f t="shared" si="21"/>
        <v>1.1649678425941861</v>
      </c>
    </row>
    <row r="33" spans="1:24" x14ac:dyDescent="0.25">
      <c r="A33" s="1">
        <v>300713</v>
      </c>
      <c r="B33" s="2" t="s">
        <v>15</v>
      </c>
      <c r="C33" s="5" t="s">
        <v>74</v>
      </c>
      <c r="D33" s="88">
        <v>0.36</v>
      </c>
      <c r="E33" s="255" t="s">
        <v>203</v>
      </c>
      <c r="F33" s="76">
        <f t="shared" si="3"/>
        <v>2.4307274153917779</v>
      </c>
      <c r="G33" s="77">
        <f t="shared" si="4"/>
        <v>2.4307274153917779</v>
      </c>
      <c r="H33" s="39">
        <f t="shared" si="5"/>
        <v>2.5270695901018647</v>
      </c>
      <c r="I33" s="77">
        <f t="shared" si="0"/>
        <v>2.5270695901018647</v>
      </c>
      <c r="J33" s="39">
        <f t="shared" si="6"/>
        <v>1.8547687622336491</v>
      </c>
      <c r="K33" s="134">
        <f t="shared" si="7"/>
        <v>2.4307274153917779</v>
      </c>
      <c r="L33" s="258">
        <f t="shared" si="1"/>
        <v>2.960871175685055</v>
      </c>
      <c r="M33" s="38">
        <f t="shared" si="8"/>
        <v>6</v>
      </c>
      <c r="N33" s="39">
        <f t="shared" si="9"/>
        <v>6</v>
      </c>
      <c r="O33" s="40">
        <f t="shared" si="10"/>
        <v>6</v>
      </c>
      <c r="P33" s="40">
        <f t="shared" si="11"/>
        <v>3.0201324699295382</v>
      </c>
      <c r="Q33" s="39">
        <f t="shared" si="12"/>
        <v>6</v>
      </c>
      <c r="R33" s="41">
        <f t="shared" si="13"/>
        <v>6</v>
      </c>
      <c r="S33" s="37">
        <f t="shared" si="14"/>
        <v>6</v>
      </c>
      <c r="T33" s="38">
        <f t="shared" si="15"/>
        <v>6</v>
      </c>
      <c r="U33" s="250">
        <f t="shared" si="16"/>
        <v>4.3182211011003204</v>
      </c>
      <c r="V33" s="38">
        <f t="shared" si="17"/>
        <v>6</v>
      </c>
      <c r="W33" s="37">
        <f t="shared" si="2"/>
        <v>6</v>
      </c>
      <c r="X33" s="135">
        <f t="shared" si="21"/>
        <v>1.7</v>
      </c>
    </row>
    <row r="34" spans="1:24" x14ac:dyDescent="0.25">
      <c r="A34" s="1">
        <v>300284</v>
      </c>
      <c r="B34" s="89" t="s">
        <v>16</v>
      </c>
      <c r="C34" s="5" t="s">
        <v>75</v>
      </c>
      <c r="D34" s="90">
        <v>0.36</v>
      </c>
      <c r="E34" s="255" t="s">
        <v>203</v>
      </c>
      <c r="F34" s="76">
        <f t="shared" si="3"/>
        <v>2.4307274153917779</v>
      </c>
      <c r="G34" s="40">
        <f t="shared" si="4"/>
        <v>2.4307274153917779</v>
      </c>
      <c r="H34" s="39">
        <f t="shared" si="5"/>
        <v>2.5270695901018647</v>
      </c>
      <c r="I34" s="40">
        <f t="shared" si="0"/>
        <v>2.5270695901018647</v>
      </c>
      <c r="J34" s="39">
        <f t="shared" si="6"/>
        <v>1.8547687622336491</v>
      </c>
      <c r="K34" s="41">
        <f t="shared" si="7"/>
        <v>2.4307274153917779</v>
      </c>
      <c r="L34" s="258">
        <f t="shared" si="1"/>
        <v>2.960871175685055</v>
      </c>
      <c r="M34" s="38">
        <f t="shared" si="8"/>
        <v>6</v>
      </c>
      <c r="N34" s="39">
        <f t="shared" si="9"/>
        <v>6</v>
      </c>
      <c r="O34" s="40">
        <f t="shared" si="10"/>
        <v>6</v>
      </c>
      <c r="P34" s="40">
        <f t="shared" si="11"/>
        <v>3.0201324699295382</v>
      </c>
      <c r="Q34" s="39">
        <f t="shared" si="12"/>
        <v>6</v>
      </c>
      <c r="R34" s="41">
        <f t="shared" si="13"/>
        <v>6</v>
      </c>
      <c r="S34" s="37">
        <f t="shared" si="14"/>
        <v>6</v>
      </c>
      <c r="T34" s="38">
        <f t="shared" si="15"/>
        <v>6</v>
      </c>
      <c r="U34" s="250">
        <f t="shared" si="16"/>
        <v>4.3182211011003204</v>
      </c>
      <c r="V34" s="38">
        <f t="shared" si="17"/>
        <v>6</v>
      </c>
      <c r="W34" s="37">
        <f t="shared" si="2"/>
        <v>6</v>
      </c>
      <c r="X34" s="136">
        <f t="shared" si="21"/>
        <v>1.7</v>
      </c>
    </row>
    <row r="35" spans="1:24" x14ac:dyDescent="0.25">
      <c r="A35" s="1">
        <v>300720</v>
      </c>
      <c r="B35" s="2" t="s">
        <v>17</v>
      </c>
      <c r="C35" s="5" t="s">
        <v>75</v>
      </c>
      <c r="D35" s="88">
        <v>0.35</v>
      </c>
      <c r="E35" s="205" t="s">
        <v>238</v>
      </c>
      <c r="F35" s="76">
        <f t="shared" si="3"/>
        <v>2.5030339129743999</v>
      </c>
      <c r="G35" s="77">
        <f t="shared" si="4"/>
        <v>2.5030339129743999</v>
      </c>
      <c r="H35" s="39">
        <f t="shared" si="5"/>
        <v>2.6021287212476323</v>
      </c>
      <c r="I35" s="77">
        <f t="shared" si="0"/>
        <v>2.6021287212476323</v>
      </c>
      <c r="J35" s="39">
        <f t="shared" si="6"/>
        <v>1.9106192982974677</v>
      </c>
      <c r="K35" s="134">
        <f t="shared" si="7"/>
        <v>2.5030339129743999</v>
      </c>
      <c r="L35" s="258">
        <f t="shared" si="1"/>
        <v>3.0483246378474855</v>
      </c>
      <c r="M35" s="38">
        <f t="shared" si="8"/>
        <v>6</v>
      </c>
      <c r="N35" s="39">
        <f t="shared" si="9"/>
        <v>6</v>
      </c>
      <c r="O35" s="40">
        <f t="shared" si="10"/>
        <v>6</v>
      </c>
      <c r="P35" s="40">
        <f t="shared" si="11"/>
        <v>3.1121362547846676</v>
      </c>
      <c r="Q35" s="39">
        <f t="shared" si="12"/>
        <v>6</v>
      </c>
      <c r="R35" s="41">
        <f t="shared" si="13"/>
        <v>6</v>
      </c>
      <c r="S35" s="37">
        <f t="shared" si="14"/>
        <v>6</v>
      </c>
      <c r="T35" s="38">
        <f t="shared" si="15"/>
        <v>6</v>
      </c>
      <c r="U35" s="250">
        <f t="shared" si="16"/>
        <v>4.4473131325603301</v>
      </c>
      <c r="V35" s="38">
        <f t="shared" si="17"/>
        <v>6</v>
      </c>
      <c r="W35" s="37">
        <f t="shared" si="2"/>
        <v>6</v>
      </c>
      <c r="X35" s="135">
        <f t="shared" si="21"/>
        <v>1.7</v>
      </c>
    </row>
    <row r="36" spans="1:24" x14ac:dyDescent="0.25">
      <c r="A36" s="1">
        <v>300128</v>
      </c>
      <c r="B36" s="89" t="s">
        <v>131</v>
      </c>
      <c r="C36" s="5" t="s">
        <v>74</v>
      </c>
      <c r="D36" s="90">
        <v>0.27</v>
      </c>
      <c r="E36" s="255" t="s">
        <v>203</v>
      </c>
      <c r="F36" s="76">
        <f t="shared" si="3"/>
        <v>3.2743032205223699</v>
      </c>
      <c r="G36" s="40">
        <f t="shared" si="4"/>
        <v>3.2743032205223699</v>
      </c>
      <c r="H36" s="39">
        <f t="shared" si="5"/>
        <v>3.4027594534691525</v>
      </c>
      <c r="I36" s="40">
        <f t="shared" si="0"/>
        <v>3.4027594534691525</v>
      </c>
      <c r="J36" s="39">
        <f t="shared" si="6"/>
        <v>2.5063583496448651</v>
      </c>
      <c r="K36" s="41">
        <f t="shared" si="7"/>
        <v>3.2743032205223699</v>
      </c>
      <c r="L36" s="258">
        <f t="shared" si="1"/>
        <v>3.9811615675800733</v>
      </c>
      <c r="M36" s="38">
        <f t="shared" si="8"/>
        <v>6</v>
      </c>
      <c r="N36" s="39">
        <f t="shared" si="9"/>
        <v>6</v>
      </c>
      <c r="O36" s="40">
        <f t="shared" si="10"/>
        <v>6</v>
      </c>
      <c r="P36" s="40">
        <f t="shared" si="11"/>
        <v>4.0935099599060498</v>
      </c>
      <c r="Q36" s="39">
        <f t="shared" si="12"/>
        <v>6</v>
      </c>
      <c r="R36" s="41">
        <f t="shared" si="13"/>
        <v>6</v>
      </c>
      <c r="S36" s="37">
        <f t="shared" si="14"/>
        <v>6</v>
      </c>
      <c r="T36" s="38">
        <f t="shared" si="15"/>
        <v>6</v>
      </c>
      <c r="U36" s="250">
        <f t="shared" si="16"/>
        <v>5.8242948014670937</v>
      </c>
      <c r="V36" s="38">
        <f t="shared" si="17"/>
        <v>6</v>
      </c>
      <c r="W36" s="37">
        <f t="shared" si="2"/>
        <v>6</v>
      </c>
      <c r="X36" s="136">
        <f t="shared" si="21"/>
        <v>1.7</v>
      </c>
    </row>
    <row r="37" spans="1:24" x14ac:dyDescent="0.25">
      <c r="A37" s="1">
        <v>301002</v>
      </c>
      <c r="B37" s="2" t="s">
        <v>115</v>
      </c>
      <c r="C37" s="5" t="s">
        <v>77</v>
      </c>
      <c r="D37" s="88">
        <v>0.42</v>
      </c>
      <c r="E37" s="255" t="s">
        <v>202</v>
      </c>
      <c r="F37" s="76">
        <f t="shared" si="3"/>
        <v>2.0691949274786667</v>
      </c>
      <c r="G37" s="77">
        <f t="shared" si="4"/>
        <v>2.0691949274786667</v>
      </c>
      <c r="H37" s="39">
        <f t="shared" si="5"/>
        <v>2.1517739343730269</v>
      </c>
      <c r="I37" s="77">
        <f t="shared" si="0"/>
        <v>2.1517739343730269</v>
      </c>
      <c r="J37" s="39">
        <f t="shared" si="6"/>
        <v>1.5755160819145564</v>
      </c>
      <c r="K37" s="134">
        <f t="shared" si="7"/>
        <v>2.0691949274786667</v>
      </c>
      <c r="L37" s="258">
        <f t="shared" si="1"/>
        <v>2.5236038648729044</v>
      </c>
      <c r="M37" s="38">
        <f t="shared" si="8"/>
        <v>6</v>
      </c>
      <c r="N37" s="39">
        <f t="shared" si="9"/>
        <v>6</v>
      </c>
      <c r="O37" s="40">
        <f t="shared" si="10"/>
        <v>6</v>
      </c>
      <c r="P37" s="40">
        <f t="shared" si="11"/>
        <v>2.5601135456538899</v>
      </c>
      <c r="Q37" s="39">
        <f t="shared" si="12"/>
        <v>6</v>
      </c>
      <c r="R37" s="41">
        <f t="shared" si="13"/>
        <v>6</v>
      </c>
      <c r="S37" s="37">
        <f t="shared" si="14"/>
        <v>6</v>
      </c>
      <c r="T37" s="38">
        <f t="shared" si="15"/>
        <v>6</v>
      </c>
      <c r="U37" s="250">
        <f t="shared" si="16"/>
        <v>3.6727609438002751</v>
      </c>
      <c r="V37" s="38">
        <f t="shared" si="17"/>
        <v>6</v>
      </c>
      <c r="W37" s="37">
        <f t="shared" si="2"/>
        <v>6</v>
      </c>
      <c r="X37" s="135">
        <f t="shared" si="21"/>
        <v>1.7</v>
      </c>
    </row>
    <row r="38" spans="1:24" x14ac:dyDescent="0.25">
      <c r="A38" s="1">
        <v>300106</v>
      </c>
      <c r="B38" s="2" t="s">
        <v>18</v>
      </c>
      <c r="C38" s="5" t="s">
        <v>75</v>
      </c>
      <c r="D38" s="88">
        <v>0.4</v>
      </c>
      <c r="E38" s="255" t="s">
        <v>203</v>
      </c>
      <c r="F38" s="76">
        <f t="shared" si="3"/>
        <v>2.1776546738525999</v>
      </c>
      <c r="G38" s="77">
        <f t="shared" si="4"/>
        <v>2.1776546738525999</v>
      </c>
      <c r="H38" s="39">
        <f t="shared" si="5"/>
        <v>2.2643626310916778</v>
      </c>
      <c r="I38" s="77">
        <f t="shared" si="0"/>
        <v>2.2643626310916778</v>
      </c>
      <c r="J38" s="39">
        <f t="shared" si="6"/>
        <v>1.6592918860102841</v>
      </c>
      <c r="K38" s="134">
        <f t="shared" si="7"/>
        <v>2.1776546738525999</v>
      </c>
      <c r="L38" s="258">
        <f t="shared" si="1"/>
        <v>2.6547840581165496</v>
      </c>
      <c r="M38" s="38">
        <f t="shared" si="8"/>
        <v>6</v>
      </c>
      <c r="N38" s="39">
        <f t="shared" si="9"/>
        <v>6</v>
      </c>
      <c r="O38" s="40">
        <f t="shared" si="10"/>
        <v>6</v>
      </c>
      <c r="P38" s="40">
        <f t="shared" si="11"/>
        <v>2.698119222936584</v>
      </c>
      <c r="Q38" s="39">
        <f t="shared" si="12"/>
        <v>6</v>
      </c>
      <c r="R38" s="41">
        <f t="shared" si="13"/>
        <v>6</v>
      </c>
      <c r="S38" s="37">
        <f t="shared" si="14"/>
        <v>6</v>
      </c>
      <c r="T38" s="38">
        <f t="shared" si="15"/>
        <v>6</v>
      </c>
      <c r="U38" s="250">
        <f t="shared" si="16"/>
        <v>3.8663989909902883</v>
      </c>
      <c r="V38" s="38">
        <f t="shared" si="17"/>
        <v>6</v>
      </c>
      <c r="W38" s="37">
        <f t="shared" si="2"/>
        <v>6</v>
      </c>
      <c r="X38" s="135">
        <f t="shared" si="21"/>
        <v>1.7</v>
      </c>
    </row>
    <row r="39" spans="1:24" x14ac:dyDescent="0.25">
      <c r="A39" s="1">
        <v>300714</v>
      </c>
      <c r="B39" s="2" t="s">
        <v>19</v>
      </c>
      <c r="C39" s="5" t="s">
        <v>74</v>
      </c>
      <c r="D39" s="88">
        <v>0.39</v>
      </c>
      <c r="E39" s="255" t="s">
        <v>203</v>
      </c>
      <c r="F39" s="76">
        <f t="shared" si="3"/>
        <v>2.236056075746256</v>
      </c>
      <c r="G39" s="77">
        <f t="shared" si="4"/>
        <v>2.236056075746256</v>
      </c>
      <c r="H39" s="39">
        <f t="shared" si="5"/>
        <v>2.3249873139401824</v>
      </c>
      <c r="I39" s="77">
        <f t="shared" si="0"/>
        <v>2.3249873139401824</v>
      </c>
      <c r="J39" s="39">
        <f t="shared" si="6"/>
        <v>1.704401934369522</v>
      </c>
      <c r="K39" s="134">
        <f t="shared" si="7"/>
        <v>2.236056075746256</v>
      </c>
      <c r="L39" s="258">
        <f t="shared" si="1"/>
        <v>2.7254195467862044</v>
      </c>
      <c r="M39" s="38">
        <f t="shared" si="8"/>
        <v>6</v>
      </c>
      <c r="N39" s="39">
        <f t="shared" si="9"/>
        <v>6</v>
      </c>
      <c r="O39" s="40">
        <f t="shared" si="10"/>
        <v>6</v>
      </c>
      <c r="P39" s="40">
        <f t="shared" si="11"/>
        <v>2.7724299722426502</v>
      </c>
      <c r="Q39" s="39">
        <f t="shared" si="12"/>
        <v>6</v>
      </c>
      <c r="R39" s="41">
        <f t="shared" si="13"/>
        <v>6</v>
      </c>
      <c r="S39" s="37">
        <f t="shared" si="14"/>
        <v>6</v>
      </c>
      <c r="T39" s="38">
        <f t="shared" si="15"/>
        <v>6</v>
      </c>
      <c r="U39" s="250">
        <f t="shared" si="16"/>
        <v>3.9706656317849109</v>
      </c>
      <c r="V39" s="38">
        <f t="shared" si="17"/>
        <v>6</v>
      </c>
      <c r="W39" s="37">
        <f t="shared" si="2"/>
        <v>6</v>
      </c>
      <c r="X39" s="135">
        <f t="shared" si="21"/>
        <v>1.7</v>
      </c>
    </row>
    <row r="40" spans="1:24" x14ac:dyDescent="0.25">
      <c r="A40" s="1">
        <v>300719</v>
      </c>
      <c r="B40" s="2" t="s">
        <v>20</v>
      </c>
      <c r="C40" s="7" t="s">
        <v>78</v>
      </c>
      <c r="D40" s="88">
        <v>0.45</v>
      </c>
      <c r="E40" s="255" t="s">
        <v>203</v>
      </c>
      <c r="F40" s="76">
        <f t="shared" si="3"/>
        <v>1.9245819323134219</v>
      </c>
      <c r="G40" s="77">
        <f t="shared" si="4"/>
        <v>1.9245819323134219</v>
      </c>
      <c r="H40" s="39">
        <f t="shared" si="5"/>
        <v>2.0016556720814913</v>
      </c>
      <c r="I40" s="77">
        <f t="shared" si="0"/>
        <v>2.0016556720814913</v>
      </c>
      <c r="J40" s="39">
        <f t="shared" si="6"/>
        <v>1.4638150097869191</v>
      </c>
      <c r="K40" s="134">
        <f t="shared" si="7"/>
        <v>1.9245819323134219</v>
      </c>
      <c r="L40" s="258">
        <f t="shared" si="1"/>
        <v>2.3486969405480438</v>
      </c>
      <c r="M40" s="38">
        <f t="shared" si="8"/>
        <v>6</v>
      </c>
      <c r="N40" s="39">
        <f t="shared" si="9"/>
        <v>6</v>
      </c>
      <c r="O40" s="40">
        <f t="shared" si="10"/>
        <v>6</v>
      </c>
      <c r="P40" s="40">
        <f t="shared" si="11"/>
        <v>2.3761059759436303</v>
      </c>
      <c r="Q40" s="39">
        <f t="shared" si="12"/>
        <v>6</v>
      </c>
      <c r="R40" s="41">
        <f t="shared" si="13"/>
        <v>6</v>
      </c>
      <c r="S40" s="37">
        <f t="shared" si="14"/>
        <v>6</v>
      </c>
      <c r="T40" s="38">
        <f t="shared" si="15"/>
        <v>6</v>
      </c>
      <c r="U40" s="250">
        <f t="shared" si="16"/>
        <v>3.4145768808802561</v>
      </c>
      <c r="V40" s="38">
        <f t="shared" si="17"/>
        <v>5.9580378336723179</v>
      </c>
      <c r="W40" s="37">
        <f t="shared" si="2"/>
        <v>6</v>
      </c>
      <c r="X40" s="135">
        <f t="shared" si="21"/>
        <v>1.5592918860102842</v>
      </c>
    </row>
    <row r="41" spans="1:24" x14ac:dyDescent="0.25">
      <c r="A41" s="1">
        <v>300354</v>
      </c>
      <c r="B41" s="2" t="s">
        <v>21</v>
      </c>
      <c r="C41" s="5" t="s">
        <v>75</v>
      </c>
      <c r="D41" s="88">
        <v>0.34</v>
      </c>
      <c r="E41" s="255" t="s">
        <v>203</v>
      </c>
      <c r="F41" s="76">
        <f t="shared" si="3"/>
        <v>2.5795937339442347</v>
      </c>
      <c r="G41" s="77">
        <f t="shared" si="4"/>
        <v>2.5795937339442347</v>
      </c>
      <c r="H41" s="39">
        <f t="shared" si="5"/>
        <v>2.6816030954019738</v>
      </c>
      <c r="I41" s="77">
        <f t="shared" si="0"/>
        <v>2.6816030954019738</v>
      </c>
      <c r="J41" s="39">
        <f t="shared" si="6"/>
        <v>1.9697551600120988</v>
      </c>
      <c r="K41" s="134">
        <f t="shared" si="7"/>
        <v>2.5795937339442347</v>
      </c>
      <c r="L41" s="258">
        <f t="shared" si="1"/>
        <v>3.1409224213135873</v>
      </c>
      <c r="M41" s="38">
        <f t="shared" si="8"/>
        <v>6</v>
      </c>
      <c r="N41" s="39">
        <f t="shared" si="9"/>
        <v>6</v>
      </c>
      <c r="O41" s="40">
        <f t="shared" si="10"/>
        <v>6</v>
      </c>
      <c r="P41" s="40">
        <f t="shared" si="11"/>
        <v>3.2095520269842162</v>
      </c>
      <c r="Q41" s="39">
        <f t="shared" si="12"/>
        <v>6</v>
      </c>
      <c r="R41" s="41">
        <f t="shared" si="13"/>
        <v>6</v>
      </c>
      <c r="S41" s="37">
        <f t="shared" si="14"/>
        <v>6</v>
      </c>
      <c r="T41" s="38">
        <f t="shared" si="15"/>
        <v>6</v>
      </c>
      <c r="U41" s="250">
        <f t="shared" si="16"/>
        <v>4.5839988129297504</v>
      </c>
      <c r="V41" s="38">
        <f t="shared" si="17"/>
        <v>6</v>
      </c>
      <c r="W41" s="37">
        <f t="shared" si="2"/>
        <v>6</v>
      </c>
      <c r="X41" s="135">
        <f t="shared" si="21"/>
        <v>1.7</v>
      </c>
    </row>
    <row r="42" spans="1:24" x14ac:dyDescent="0.25">
      <c r="A42" s="1">
        <v>300806</v>
      </c>
      <c r="B42" s="2" t="s">
        <v>22</v>
      </c>
      <c r="C42" s="7" t="s">
        <v>74</v>
      </c>
      <c r="D42" s="88">
        <v>0.25</v>
      </c>
      <c r="E42" s="205" t="s">
        <v>238</v>
      </c>
      <c r="F42" s="76">
        <f t="shared" si="3"/>
        <v>3.5442474781641597</v>
      </c>
      <c r="G42" s="77">
        <f t="shared" si="4"/>
        <v>3.5442474781641597</v>
      </c>
      <c r="H42" s="39">
        <f t="shared" si="5"/>
        <v>3.6829802097466851</v>
      </c>
      <c r="I42" s="77">
        <f t="shared" si="0"/>
        <v>3.6829802097466851</v>
      </c>
      <c r="J42" s="39">
        <f t="shared" si="6"/>
        <v>2.7148670176164544</v>
      </c>
      <c r="K42" s="134">
        <f t="shared" si="7"/>
        <v>3.5442474781641597</v>
      </c>
      <c r="L42" s="258">
        <f t="shared" si="1"/>
        <v>4.3076544929864795</v>
      </c>
      <c r="M42" s="38">
        <f t="shared" si="8"/>
        <v>6</v>
      </c>
      <c r="N42" s="39">
        <f t="shared" si="9"/>
        <v>6</v>
      </c>
      <c r="O42" s="40">
        <f t="shared" si="10"/>
        <v>6</v>
      </c>
      <c r="P42" s="40">
        <f t="shared" si="11"/>
        <v>4.4369907566985347</v>
      </c>
      <c r="Q42" s="39">
        <f t="shared" si="12"/>
        <v>6</v>
      </c>
      <c r="R42" s="41">
        <f t="shared" si="13"/>
        <v>6</v>
      </c>
      <c r="S42" s="37">
        <f t="shared" si="14"/>
        <v>6</v>
      </c>
      <c r="T42" s="38">
        <f t="shared" si="15"/>
        <v>6</v>
      </c>
      <c r="U42" s="250">
        <f t="shared" si="16"/>
        <v>6</v>
      </c>
      <c r="V42" s="38">
        <f t="shared" si="17"/>
        <v>6</v>
      </c>
      <c r="W42" s="37">
        <f t="shared" si="2"/>
        <v>6</v>
      </c>
      <c r="X42" s="135">
        <f t="shared" si="21"/>
        <v>1.7</v>
      </c>
    </row>
    <row r="43" spans="1:24" x14ac:dyDescent="0.25">
      <c r="A43" s="1">
        <v>300351</v>
      </c>
      <c r="B43" s="2" t="s">
        <v>23</v>
      </c>
      <c r="C43" s="5" t="s">
        <v>74</v>
      </c>
      <c r="D43" s="88">
        <v>0.22</v>
      </c>
      <c r="E43" s="205" t="s">
        <v>238</v>
      </c>
      <c r="F43" s="76">
        <f t="shared" si="3"/>
        <v>4.0411903160956371</v>
      </c>
      <c r="G43" s="77">
        <f t="shared" si="4"/>
        <v>4.0411903160956371</v>
      </c>
      <c r="H43" s="39">
        <f t="shared" si="5"/>
        <v>4.1988411474394143</v>
      </c>
      <c r="I43" s="77">
        <f t="shared" si="0"/>
        <v>4.1988411474394143</v>
      </c>
      <c r="J43" s="39">
        <f t="shared" si="6"/>
        <v>3.0987125200186982</v>
      </c>
      <c r="K43" s="134">
        <f t="shared" si="7"/>
        <v>4.0411903160956371</v>
      </c>
      <c r="L43" s="258">
        <f t="shared" si="1"/>
        <v>4.9086982874846354</v>
      </c>
      <c r="M43" s="38">
        <f t="shared" si="8"/>
        <v>6</v>
      </c>
      <c r="N43" s="39">
        <f t="shared" si="9"/>
        <v>6</v>
      </c>
      <c r="O43" s="40">
        <f t="shared" si="10"/>
        <v>6</v>
      </c>
      <c r="P43" s="40">
        <f t="shared" si="11"/>
        <v>5.0693076780665169</v>
      </c>
      <c r="Q43" s="39">
        <f t="shared" si="12"/>
        <v>6</v>
      </c>
      <c r="R43" s="41">
        <f t="shared" si="13"/>
        <v>6</v>
      </c>
      <c r="S43" s="37">
        <f t="shared" si="14"/>
        <v>6</v>
      </c>
      <c r="T43" s="38">
        <f t="shared" si="15"/>
        <v>6</v>
      </c>
      <c r="U43" s="250">
        <f t="shared" si="16"/>
        <v>6</v>
      </c>
      <c r="V43" s="38">
        <f t="shared" si="17"/>
        <v>6</v>
      </c>
      <c r="W43" s="37">
        <f t="shared" si="2"/>
        <v>6</v>
      </c>
      <c r="X43" s="135">
        <f t="shared" si="21"/>
        <v>1.7</v>
      </c>
    </row>
    <row r="44" spans="1:24" x14ac:dyDescent="0.25">
      <c r="A44" s="1">
        <v>301105</v>
      </c>
      <c r="B44" s="2" t="s">
        <v>258</v>
      </c>
      <c r="C44" s="5" t="s">
        <v>74</v>
      </c>
      <c r="D44" s="88">
        <v>0.33</v>
      </c>
      <c r="E44" s="205" t="s">
        <v>238</v>
      </c>
      <c r="F44" s="76">
        <f t="shared" si="3"/>
        <v>2.6607935440637576</v>
      </c>
      <c r="G44" s="77">
        <f t="shared" si="4"/>
        <v>2.6607935440637576</v>
      </c>
      <c r="H44" s="39">
        <f t="shared" si="5"/>
        <v>2.765894098292943</v>
      </c>
      <c r="I44" s="77">
        <f t="shared" si="0"/>
        <v>2.765894098292943</v>
      </c>
      <c r="J44" s="39">
        <f t="shared" si="6"/>
        <v>2.0324750133457985</v>
      </c>
      <c r="K44" s="134">
        <f t="shared" si="7"/>
        <v>2.6607935440637576</v>
      </c>
      <c r="L44" s="258">
        <f t="shared" si="1"/>
        <v>3.2391321916564237</v>
      </c>
      <c r="M44" s="38">
        <f t="shared" si="8"/>
        <v>6</v>
      </c>
      <c r="N44" s="39">
        <f t="shared" si="9"/>
        <v>6</v>
      </c>
      <c r="O44" s="40">
        <f t="shared" si="10"/>
        <v>6</v>
      </c>
      <c r="P44" s="40">
        <f t="shared" si="11"/>
        <v>3.3128717853776779</v>
      </c>
      <c r="Q44" s="39">
        <f t="shared" si="12"/>
        <v>6</v>
      </c>
      <c r="R44" s="41">
        <f t="shared" si="13"/>
        <v>6</v>
      </c>
      <c r="S44" s="37">
        <f t="shared" si="14"/>
        <v>6</v>
      </c>
      <c r="T44" s="38">
        <f t="shared" si="15"/>
        <v>6</v>
      </c>
      <c r="U44" s="250">
        <f t="shared" si="16"/>
        <v>4.7289684739276225</v>
      </c>
      <c r="V44" s="38">
        <f t="shared" si="17"/>
        <v>6</v>
      </c>
      <c r="W44" s="37">
        <f t="shared" si="2"/>
        <v>6</v>
      </c>
      <c r="X44" s="135">
        <f t="shared" si="21"/>
        <v>1.7</v>
      </c>
    </row>
    <row r="45" spans="1:24" x14ac:dyDescent="0.25">
      <c r="A45" s="1">
        <v>300144</v>
      </c>
      <c r="B45" s="2" t="s">
        <v>24</v>
      </c>
      <c r="C45" s="8" t="s">
        <v>75</v>
      </c>
      <c r="D45" s="88">
        <v>0.41</v>
      </c>
      <c r="E45" s="255" t="s">
        <v>203</v>
      </c>
      <c r="F45" s="76">
        <f t="shared" si="3"/>
        <v>2.1221021208318045</v>
      </c>
      <c r="G45" s="77">
        <f t="shared" si="4"/>
        <v>2.1221021208318045</v>
      </c>
      <c r="H45" s="39">
        <f t="shared" si="5"/>
        <v>2.2066952498455397</v>
      </c>
      <c r="I45" s="77">
        <f t="shared" si="0"/>
        <v>2.2066952498455397</v>
      </c>
      <c r="J45" s="39">
        <f t="shared" si="6"/>
        <v>1.6163823278149112</v>
      </c>
      <c r="K45" s="134">
        <f t="shared" si="7"/>
        <v>2.1221021208318045</v>
      </c>
      <c r="L45" s="258">
        <f t="shared" si="1"/>
        <v>2.5875942030405361</v>
      </c>
      <c r="M45" s="38">
        <f t="shared" si="8"/>
        <v>6</v>
      </c>
      <c r="N45" s="39">
        <f t="shared" si="9"/>
        <v>6</v>
      </c>
      <c r="O45" s="40">
        <f t="shared" si="10"/>
        <v>6</v>
      </c>
      <c r="P45" s="40">
        <f t="shared" si="11"/>
        <v>2.6274333882308141</v>
      </c>
      <c r="Q45" s="39">
        <f t="shared" si="12"/>
        <v>6</v>
      </c>
      <c r="R45" s="41">
        <f t="shared" si="13"/>
        <v>6</v>
      </c>
      <c r="S45" s="37">
        <f t="shared" si="14"/>
        <v>6</v>
      </c>
      <c r="T45" s="38">
        <f t="shared" si="15"/>
        <v>6</v>
      </c>
      <c r="U45" s="250">
        <f t="shared" si="16"/>
        <v>3.7672185277954036</v>
      </c>
      <c r="V45" s="38">
        <f t="shared" si="17"/>
        <v>6</v>
      </c>
      <c r="W45" s="37">
        <f t="shared" si="2"/>
        <v>6</v>
      </c>
      <c r="X45" s="135">
        <f t="shared" si="21"/>
        <v>1.7</v>
      </c>
    </row>
    <row r="46" spans="1:24" x14ac:dyDescent="0.25">
      <c r="A46" s="1">
        <v>300312</v>
      </c>
      <c r="B46" s="2" t="s">
        <v>25</v>
      </c>
      <c r="C46" s="5" t="s">
        <v>75</v>
      </c>
      <c r="D46" s="88">
        <v>0.39</v>
      </c>
      <c r="E46" s="255" t="s">
        <v>203</v>
      </c>
      <c r="F46" s="76">
        <f t="shared" si="3"/>
        <v>2.236056075746256</v>
      </c>
      <c r="G46" s="77">
        <f t="shared" si="4"/>
        <v>2.236056075746256</v>
      </c>
      <c r="H46" s="39">
        <f t="shared" si="5"/>
        <v>2.3249873139401824</v>
      </c>
      <c r="I46" s="77">
        <f t="shared" si="0"/>
        <v>2.3249873139401824</v>
      </c>
      <c r="J46" s="39">
        <f t="shared" si="6"/>
        <v>1.704401934369522</v>
      </c>
      <c r="K46" s="134">
        <f t="shared" si="7"/>
        <v>2.236056075746256</v>
      </c>
      <c r="L46" s="258">
        <f t="shared" si="1"/>
        <v>2.7254195467862044</v>
      </c>
      <c r="M46" s="38">
        <f t="shared" si="8"/>
        <v>6</v>
      </c>
      <c r="N46" s="39">
        <f t="shared" si="9"/>
        <v>6</v>
      </c>
      <c r="O46" s="40">
        <f t="shared" si="10"/>
        <v>6</v>
      </c>
      <c r="P46" s="40">
        <f t="shared" si="11"/>
        <v>2.7724299722426502</v>
      </c>
      <c r="Q46" s="39">
        <f t="shared" si="12"/>
        <v>6</v>
      </c>
      <c r="R46" s="41">
        <f t="shared" si="13"/>
        <v>6</v>
      </c>
      <c r="S46" s="37">
        <f t="shared" si="14"/>
        <v>6</v>
      </c>
      <c r="T46" s="38">
        <f t="shared" si="15"/>
        <v>6</v>
      </c>
      <c r="U46" s="250">
        <f t="shared" si="16"/>
        <v>3.9706656317849109</v>
      </c>
      <c r="V46" s="38">
        <f t="shared" si="17"/>
        <v>6</v>
      </c>
      <c r="W46" s="37">
        <f t="shared" si="2"/>
        <v>6</v>
      </c>
      <c r="X46" s="135">
        <f t="shared" si="21"/>
        <v>1.7</v>
      </c>
    </row>
    <row r="47" spans="1:24" x14ac:dyDescent="0.25">
      <c r="A47" s="1">
        <v>300330</v>
      </c>
      <c r="B47" s="2" t="s">
        <v>26</v>
      </c>
      <c r="C47" s="5" t="s">
        <v>75</v>
      </c>
      <c r="D47" s="88">
        <v>0.31</v>
      </c>
      <c r="E47" s="205" t="s">
        <v>238</v>
      </c>
      <c r="F47" s="76">
        <f t="shared" si="3"/>
        <v>2.838909256584</v>
      </c>
      <c r="G47" s="77">
        <f t="shared" si="4"/>
        <v>2.838909256584</v>
      </c>
      <c r="H47" s="39">
        <f t="shared" si="5"/>
        <v>2.9507904917311976</v>
      </c>
      <c r="I47" s="77">
        <f t="shared" si="0"/>
        <v>2.9507904917311976</v>
      </c>
      <c r="J47" s="39">
        <f t="shared" si="6"/>
        <v>2.170054046464883</v>
      </c>
      <c r="K47" s="134">
        <f t="shared" si="7"/>
        <v>2.838909256584</v>
      </c>
      <c r="L47" s="258">
        <f t="shared" si="1"/>
        <v>3.4545600749890961</v>
      </c>
      <c r="M47" s="38">
        <f t="shared" si="8"/>
        <v>6</v>
      </c>
      <c r="N47" s="39">
        <f t="shared" si="9"/>
        <v>6</v>
      </c>
      <c r="O47" s="40">
        <f t="shared" si="10"/>
        <v>6</v>
      </c>
      <c r="P47" s="40">
        <f t="shared" si="11"/>
        <v>3.5395086747568829</v>
      </c>
      <c r="Q47" s="39">
        <f t="shared" si="12"/>
        <v>6</v>
      </c>
      <c r="R47" s="41">
        <f t="shared" si="13"/>
        <v>6</v>
      </c>
      <c r="S47" s="37">
        <f t="shared" si="14"/>
        <v>6</v>
      </c>
      <c r="T47" s="38">
        <f t="shared" si="15"/>
        <v>6</v>
      </c>
      <c r="U47" s="250">
        <f t="shared" si="16"/>
        <v>5.046966439987469</v>
      </c>
      <c r="V47" s="38">
        <f t="shared" si="17"/>
        <v>6</v>
      </c>
      <c r="W47" s="37">
        <f t="shared" si="2"/>
        <v>6</v>
      </c>
      <c r="X47" s="135">
        <f t="shared" si="21"/>
        <v>1.7</v>
      </c>
    </row>
    <row r="48" spans="1:24" x14ac:dyDescent="0.25">
      <c r="A48" s="1">
        <v>300809</v>
      </c>
      <c r="B48" s="2" t="s">
        <v>105</v>
      </c>
      <c r="C48" s="5" t="s">
        <v>75</v>
      </c>
      <c r="D48" s="88">
        <v>0.35</v>
      </c>
      <c r="E48" s="255" t="s">
        <v>203</v>
      </c>
      <c r="F48" s="76">
        <f t="shared" si="3"/>
        <v>2.5030339129743999</v>
      </c>
      <c r="G48" s="77">
        <f t="shared" si="4"/>
        <v>2.5030339129743999</v>
      </c>
      <c r="H48" s="39">
        <f t="shared" si="5"/>
        <v>2.6021287212476323</v>
      </c>
      <c r="I48" s="77">
        <f t="shared" si="0"/>
        <v>2.6021287212476323</v>
      </c>
      <c r="J48" s="39">
        <f t="shared" si="6"/>
        <v>1.9106192982974677</v>
      </c>
      <c r="K48" s="134">
        <f t="shared" si="7"/>
        <v>2.5030339129743999</v>
      </c>
      <c r="L48" s="258">
        <f t="shared" si="1"/>
        <v>3.0483246378474855</v>
      </c>
      <c r="M48" s="38">
        <f t="shared" si="8"/>
        <v>6</v>
      </c>
      <c r="N48" s="39">
        <f t="shared" si="9"/>
        <v>6</v>
      </c>
      <c r="O48" s="40">
        <f t="shared" si="10"/>
        <v>6</v>
      </c>
      <c r="P48" s="40">
        <f t="shared" si="11"/>
        <v>3.1121362547846676</v>
      </c>
      <c r="Q48" s="39">
        <f t="shared" si="12"/>
        <v>6</v>
      </c>
      <c r="R48" s="41">
        <f t="shared" si="13"/>
        <v>6</v>
      </c>
      <c r="S48" s="37">
        <f t="shared" si="14"/>
        <v>6</v>
      </c>
      <c r="T48" s="38">
        <f t="shared" si="15"/>
        <v>6</v>
      </c>
      <c r="U48" s="250">
        <f t="shared" si="16"/>
        <v>4.4473131325603301</v>
      </c>
      <c r="V48" s="38">
        <f t="shared" si="17"/>
        <v>6</v>
      </c>
      <c r="W48" s="37">
        <f t="shared" si="2"/>
        <v>6</v>
      </c>
      <c r="X48" s="135">
        <f t="shared" si="21"/>
        <v>1.7</v>
      </c>
    </row>
    <row r="49" spans="1:24" x14ac:dyDescent="0.25">
      <c r="A49" s="1">
        <v>300413</v>
      </c>
      <c r="B49" s="2" t="s">
        <v>240</v>
      </c>
      <c r="C49" s="5" t="s">
        <v>74</v>
      </c>
      <c r="D49" s="88">
        <v>0.34</v>
      </c>
      <c r="E49" s="255" t="s">
        <v>203</v>
      </c>
      <c r="F49" s="76">
        <f t="shared" si="3"/>
        <v>2.5795937339442347</v>
      </c>
      <c r="G49" s="77">
        <f t="shared" si="4"/>
        <v>2.5795937339442347</v>
      </c>
      <c r="H49" s="39">
        <f t="shared" si="5"/>
        <v>2.6816030954019738</v>
      </c>
      <c r="I49" s="77">
        <f t="shared" si="0"/>
        <v>2.6816030954019738</v>
      </c>
      <c r="J49" s="39">
        <f t="shared" si="6"/>
        <v>1.9697551600120988</v>
      </c>
      <c r="K49" s="134">
        <f>IF(((($K$7/2)^2-($K$6/2)^2)*PI()/$D49/1000)-0.1&gt;6,6,((($K$7/2)^2-($K$6/2)^2)*PI()/$D49/1000)-0.1)</f>
        <v>2.5795937339442347</v>
      </c>
      <c r="L49" s="258">
        <f>IF(((($L$7/2)^2-($L$6/2)^2)*PI()/$D49/1000)-0.1&gt;6,6,((($L$7/2)^2-($L$6/2)^2)*PI()/$D49/1000)-0.1)</f>
        <v>3.1409224213135873</v>
      </c>
      <c r="M49" s="38">
        <f t="shared" si="8"/>
        <v>6</v>
      </c>
      <c r="N49" s="39">
        <f t="shared" si="9"/>
        <v>6</v>
      </c>
      <c r="O49" s="40">
        <f t="shared" si="10"/>
        <v>6</v>
      </c>
      <c r="P49" s="40">
        <f t="shared" si="11"/>
        <v>3.2095520269842162</v>
      </c>
      <c r="Q49" s="39">
        <f t="shared" si="12"/>
        <v>6</v>
      </c>
      <c r="R49" s="41">
        <f t="shared" si="13"/>
        <v>6</v>
      </c>
      <c r="S49" s="37">
        <f t="shared" si="14"/>
        <v>6</v>
      </c>
      <c r="T49" s="38">
        <f t="shared" si="15"/>
        <v>6</v>
      </c>
      <c r="U49" s="250">
        <f t="shared" si="16"/>
        <v>4.5839988129297504</v>
      </c>
      <c r="V49" s="38">
        <f t="shared" si="17"/>
        <v>6</v>
      </c>
      <c r="W49" s="37">
        <f t="shared" si="2"/>
        <v>6</v>
      </c>
      <c r="X49" s="135">
        <f t="shared" si="21"/>
        <v>1.7</v>
      </c>
    </row>
    <row r="50" spans="1:24" x14ac:dyDescent="0.25">
      <c r="A50" s="1">
        <v>300358</v>
      </c>
      <c r="B50" s="2" t="s">
        <v>313</v>
      </c>
      <c r="C50" s="5" t="s">
        <v>74</v>
      </c>
      <c r="D50" s="88">
        <v>0.32</v>
      </c>
      <c r="E50" s="261" t="s">
        <v>203</v>
      </c>
      <c r="F50" s="76">
        <f t="shared" si="3"/>
        <v>2.7470683423157496</v>
      </c>
      <c r="G50" s="77">
        <f t="shared" si="4"/>
        <v>2.7470683423157496</v>
      </c>
      <c r="H50" s="39">
        <f t="shared" si="5"/>
        <v>2.8554532888645974</v>
      </c>
      <c r="I50" s="77">
        <f t="shared" si="0"/>
        <v>2.8554532888645974</v>
      </c>
      <c r="J50" s="39">
        <f t="shared" si="6"/>
        <v>2.0991148575128551</v>
      </c>
      <c r="K50" s="134">
        <f>IF(((($K$7/2)^2-($K$6/2)^2)*PI()/$D50/1000)-0.1&gt;6,6,((($K$7/2)^2-($K$6/2)^2)*PI()/$D50/1000)-0.1)</f>
        <v>2.7470683423157496</v>
      </c>
      <c r="L50" s="262">
        <f>IF(((($L$7/2)^2-($L$6/2)^2)*PI()/$D50/1000)-0.1&gt;6,6,((($L$7/2)^2-($L$6/2)^2)*PI()/$D50/1000)-0.1)</f>
        <v>3.3434800726456868</v>
      </c>
      <c r="M50" s="38">
        <f t="shared" si="8"/>
        <v>6</v>
      </c>
      <c r="N50" s="39">
        <f t="shared" si="9"/>
        <v>6</v>
      </c>
      <c r="O50" s="40">
        <f t="shared" si="10"/>
        <v>6</v>
      </c>
      <c r="P50" s="40">
        <f t="shared" si="11"/>
        <v>3.4226490286707301</v>
      </c>
      <c r="Q50" s="39">
        <f t="shared" si="12"/>
        <v>6</v>
      </c>
      <c r="R50" s="41">
        <f t="shared" si="13"/>
        <v>6</v>
      </c>
      <c r="S50" s="37">
        <f t="shared" si="14"/>
        <v>6</v>
      </c>
      <c r="T50" s="38">
        <f t="shared" si="15"/>
        <v>6</v>
      </c>
      <c r="U50" s="250">
        <f t="shared" si="16"/>
        <v>4.8829987387378599</v>
      </c>
      <c r="V50" s="38">
        <f t="shared" si="17"/>
        <v>6</v>
      </c>
      <c r="W50" s="37">
        <f t="shared" si="2"/>
        <v>6</v>
      </c>
      <c r="X50" s="135" t="s">
        <v>190</v>
      </c>
    </row>
    <row r="51" spans="1:24" x14ac:dyDescent="0.25">
      <c r="A51" s="1">
        <v>300530</v>
      </c>
      <c r="B51" s="2" t="s">
        <v>27</v>
      </c>
      <c r="C51" s="5" t="s">
        <v>75</v>
      </c>
      <c r="D51" s="88">
        <v>0.32</v>
      </c>
      <c r="E51" s="255" t="s">
        <v>202</v>
      </c>
      <c r="F51" s="76">
        <f t="shared" si="3"/>
        <v>2.7470683423157496</v>
      </c>
      <c r="G51" s="77">
        <f t="shared" si="4"/>
        <v>2.7470683423157496</v>
      </c>
      <c r="H51" s="39">
        <f t="shared" si="5"/>
        <v>2.8554532888645974</v>
      </c>
      <c r="I51" s="77">
        <f t="shared" si="0"/>
        <v>2.8554532888645974</v>
      </c>
      <c r="J51" s="39">
        <f t="shared" si="6"/>
        <v>2.0991148575128551</v>
      </c>
      <c r="K51" s="134">
        <f t="shared" si="7"/>
        <v>2.7470683423157496</v>
      </c>
      <c r="L51" s="258">
        <f t="shared" ref="L51:L118" si="22">IF(((($L$7/2)^2-($L$6/2)^2)*PI()/$D51/1000)-0.1&gt;6,6,((($L$7/2)^2-($L$6/2)^2)*PI()/$D51/1000)-0.1)</f>
        <v>3.3434800726456868</v>
      </c>
      <c r="M51" s="38">
        <f t="shared" si="8"/>
        <v>6</v>
      </c>
      <c r="N51" s="39">
        <f t="shared" si="9"/>
        <v>6</v>
      </c>
      <c r="O51" s="40">
        <f t="shared" si="10"/>
        <v>6</v>
      </c>
      <c r="P51" s="40">
        <f t="shared" si="11"/>
        <v>3.4226490286707301</v>
      </c>
      <c r="Q51" s="39">
        <f t="shared" si="12"/>
        <v>6</v>
      </c>
      <c r="R51" s="41">
        <f t="shared" si="13"/>
        <v>6</v>
      </c>
      <c r="S51" s="37">
        <f t="shared" si="14"/>
        <v>6</v>
      </c>
      <c r="T51" s="38">
        <f t="shared" si="15"/>
        <v>6</v>
      </c>
      <c r="U51" s="250">
        <f t="shared" si="16"/>
        <v>4.8829987387378599</v>
      </c>
      <c r="V51" s="38">
        <f t="shared" si="17"/>
        <v>6</v>
      </c>
      <c r="W51" s="37">
        <f t="shared" si="2"/>
        <v>6</v>
      </c>
      <c r="X51" s="135">
        <f t="shared" si="21"/>
        <v>1.7</v>
      </c>
    </row>
    <row r="52" spans="1:24" x14ac:dyDescent="0.25">
      <c r="A52" s="1">
        <v>300531</v>
      </c>
      <c r="B52" s="2" t="s">
        <v>28</v>
      </c>
      <c r="C52" s="5" t="s">
        <v>79</v>
      </c>
      <c r="D52" s="88">
        <v>0.5</v>
      </c>
      <c r="E52" s="255" t="s">
        <v>203</v>
      </c>
      <c r="F52" s="76">
        <f t="shared" si="3"/>
        <v>1.7221237390820798</v>
      </c>
      <c r="G52" s="77">
        <f t="shared" si="4"/>
        <v>1.7221237390820798</v>
      </c>
      <c r="H52" s="39">
        <f t="shared" si="5"/>
        <v>1.7914901048733425</v>
      </c>
      <c r="I52" s="77">
        <f t="shared" si="0"/>
        <v>1.7914901048733425</v>
      </c>
      <c r="J52" s="39">
        <f t="shared" si="6"/>
        <v>1.3074335088082272</v>
      </c>
      <c r="K52" s="134">
        <f t="shared" si="7"/>
        <v>1.7221237390820798</v>
      </c>
      <c r="L52" s="258">
        <f t="shared" si="22"/>
        <v>2.1038272464932395</v>
      </c>
      <c r="M52" s="38">
        <f t="shared" si="8"/>
        <v>5.8884065626570186</v>
      </c>
      <c r="N52" s="39">
        <f t="shared" si="9"/>
        <v>6</v>
      </c>
      <c r="O52" s="40">
        <f t="shared" si="10"/>
        <v>6</v>
      </c>
      <c r="P52" s="40">
        <f t="shared" si="11"/>
        <v>2.1184953783492673</v>
      </c>
      <c r="Q52" s="39">
        <f t="shared" si="12"/>
        <v>5.6920570218076572</v>
      </c>
      <c r="R52" s="41">
        <f t="shared" si="13"/>
        <v>5.8884065626570186</v>
      </c>
      <c r="S52" s="37">
        <f t="shared" si="14"/>
        <v>6</v>
      </c>
      <c r="T52" s="38">
        <f t="shared" si="15"/>
        <v>5.8884065626570186</v>
      </c>
      <c r="U52" s="250">
        <f t="shared" si="16"/>
        <v>3.0531191927922308</v>
      </c>
      <c r="V52" s="38">
        <f t="shared" si="17"/>
        <v>5.3522340503050865</v>
      </c>
      <c r="W52" s="37">
        <f t="shared" si="2"/>
        <v>5.760641095271759</v>
      </c>
      <c r="X52" s="135">
        <f t="shared" si="21"/>
        <v>1.3833626974092559</v>
      </c>
    </row>
    <row r="53" spans="1:24" x14ac:dyDescent="0.25">
      <c r="A53" s="1">
        <v>300201</v>
      </c>
      <c r="B53" s="2" t="s">
        <v>264</v>
      </c>
      <c r="C53" s="5" t="s">
        <v>74</v>
      </c>
      <c r="D53" s="88">
        <v>0.26</v>
      </c>
      <c r="E53" s="205" t="s">
        <v>238</v>
      </c>
      <c r="F53" s="76">
        <f t="shared" si="3"/>
        <v>3.4040841136193842</v>
      </c>
      <c r="G53" s="77">
        <f t="shared" si="4"/>
        <v>3.4040841136193842</v>
      </c>
      <c r="H53" s="39">
        <f t="shared" si="5"/>
        <v>3.5374809709102735</v>
      </c>
      <c r="I53" s="77">
        <f t="shared" si="0"/>
        <v>3.5374809709102735</v>
      </c>
      <c r="J53" s="39">
        <f t="shared" si="6"/>
        <v>2.6066029015542829</v>
      </c>
      <c r="K53" s="134">
        <f t="shared" si="7"/>
        <v>3.4040841136193842</v>
      </c>
      <c r="L53" s="258">
        <f t="shared" si="22"/>
        <v>4.1381293201793072</v>
      </c>
      <c r="M53" s="38">
        <f t="shared" si="8"/>
        <v>6</v>
      </c>
      <c r="N53" s="39">
        <f t="shared" si="9"/>
        <v>6</v>
      </c>
      <c r="O53" s="40">
        <f t="shared" si="10"/>
        <v>6</v>
      </c>
      <c r="P53" s="40">
        <f t="shared" si="11"/>
        <v>4.2586449583639761</v>
      </c>
      <c r="Q53" s="39">
        <f t="shared" si="12"/>
        <v>6</v>
      </c>
      <c r="R53" s="41">
        <f t="shared" si="13"/>
        <v>6</v>
      </c>
      <c r="S53" s="37">
        <f t="shared" si="14"/>
        <v>6</v>
      </c>
      <c r="T53" s="38">
        <f t="shared" si="15"/>
        <v>6</v>
      </c>
      <c r="U53" s="250">
        <f t="shared" si="16"/>
        <v>6</v>
      </c>
      <c r="V53" s="38">
        <f t="shared" si="17"/>
        <v>6</v>
      </c>
      <c r="W53" s="37">
        <f t="shared" si="2"/>
        <v>6</v>
      </c>
      <c r="X53" s="135">
        <f t="shared" si="21"/>
        <v>1.7</v>
      </c>
    </row>
    <row r="54" spans="1:24" x14ac:dyDescent="0.25">
      <c r="A54" s="1">
        <v>300512</v>
      </c>
      <c r="B54" s="2" t="s">
        <v>29</v>
      </c>
      <c r="C54" s="5" t="s">
        <v>75</v>
      </c>
      <c r="D54" s="88">
        <v>0.37</v>
      </c>
      <c r="E54" s="255" t="s">
        <v>202</v>
      </c>
      <c r="F54" s="76">
        <f t="shared" si="3"/>
        <v>2.3623293771379457</v>
      </c>
      <c r="G54" s="77">
        <f t="shared" si="4"/>
        <v>2.3623293771379457</v>
      </c>
      <c r="H54" s="39">
        <f t="shared" si="5"/>
        <v>2.4560677092883005</v>
      </c>
      <c r="I54" s="77">
        <f t="shared" si="0"/>
        <v>2.4560677092883005</v>
      </c>
      <c r="J54" s="39">
        <f t="shared" si="6"/>
        <v>1.801937174065172</v>
      </c>
      <c r="K54" s="134">
        <f t="shared" si="7"/>
        <v>2.3623293771379457</v>
      </c>
      <c r="L54" s="258">
        <f t="shared" si="22"/>
        <v>2.8781449276935671</v>
      </c>
      <c r="M54" s="38">
        <f t="shared" si="8"/>
        <v>6</v>
      </c>
      <c r="N54" s="39">
        <f t="shared" si="9"/>
        <v>6</v>
      </c>
      <c r="O54" s="40">
        <f t="shared" si="10"/>
        <v>6</v>
      </c>
      <c r="P54" s="40">
        <f t="shared" si="11"/>
        <v>2.9331018626341452</v>
      </c>
      <c r="Q54" s="39">
        <f t="shared" si="12"/>
        <v>6</v>
      </c>
      <c r="R54" s="41">
        <f t="shared" si="13"/>
        <v>6</v>
      </c>
      <c r="S54" s="37">
        <f t="shared" si="14"/>
        <v>6</v>
      </c>
      <c r="T54" s="38">
        <f t="shared" si="15"/>
        <v>6</v>
      </c>
      <c r="U54" s="250">
        <f t="shared" si="16"/>
        <v>4.1961070172867982</v>
      </c>
      <c r="V54" s="38">
        <f t="shared" si="17"/>
        <v>6</v>
      </c>
      <c r="W54" s="37">
        <f t="shared" si="2"/>
        <v>6</v>
      </c>
      <c r="X54" s="135">
        <f t="shared" si="21"/>
        <v>1.7</v>
      </c>
    </row>
    <row r="55" spans="1:24" x14ac:dyDescent="0.25">
      <c r="A55" s="1">
        <v>300514</v>
      </c>
      <c r="B55" s="2" t="s">
        <v>30</v>
      </c>
      <c r="C55" s="5" t="s">
        <v>77</v>
      </c>
      <c r="D55" s="88">
        <v>0.54</v>
      </c>
      <c r="E55" s="255" t="s">
        <v>202</v>
      </c>
      <c r="F55" s="76">
        <f t="shared" si="3"/>
        <v>1.5871516102611849</v>
      </c>
      <c r="G55" s="77">
        <f t="shared" si="4"/>
        <v>1.5871516102611849</v>
      </c>
      <c r="H55" s="39">
        <f t="shared" si="5"/>
        <v>1.6513797267345762</v>
      </c>
      <c r="I55" s="77">
        <f t="shared" si="0"/>
        <v>1.6513797267345762</v>
      </c>
      <c r="J55" s="39">
        <f t="shared" si="6"/>
        <v>1.2031791748224325</v>
      </c>
      <c r="K55" s="134">
        <f t="shared" si="7"/>
        <v>1.5871516102611849</v>
      </c>
      <c r="L55" s="258">
        <f t="shared" si="22"/>
        <v>1.9405807837900366</v>
      </c>
      <c r="M55" s="38">
        <f t="shared" si="8"/>
        <v>5.4374134839416834</v>
      </c>
      <c r="N55" s="39">
        <f t="shared" si="9"/>
        <v>6</v>
      </c>
      <c r="O55" s="40">
        <f t="shared" si="10"/>
        <v>6</v>
      </c>
      <c r="P55" s="40">
        <f t="shared" si="11"/>
        <v>1.946754979953025</v>
      </c>
      <c r="Q55" s="39">
        <f t="shared" si="12"/>
        <v>5.2556083535256084</v>
      </c>
      <c r="R55" s="41">
        <f t="shared" si="13"/>
        <v>5.4374134839416834</v>
      </c>
      <c r="S55" s="37">
        <f t="shared" si="14"/>
        <v>6</v>
      </c>
      <c r="T55" s="38">
        <f t="shared" si="15"/>
        <v>5.4374134839416834</v>
      </c>
      <c r="U55" s="250">
        <f t="shared" si="16"/>
        <v>2.8121474007335467</v>
      </c>
      <c r="V55" s="38">
        <f t="shared" si="17"/>
        <v>4.9483648613935989</v>
      </c>
      <c r="W55" s="37">
        <f t="shared" si="2"/>
        <v>5.3265195326590362</v>
      </c>
      <c r="X55" s="135">
        <f t="shared" si="21"/>
        <v>1.2660765716752367</v>
      </c>
    </row>
    <row r="56" spans="1:24" x14ac:dyDescent="0.25">
      <c r="A56" s="1">
        <v>300151</v>
      </c>
      <c r="B56" s="2" t="s">
        <v>31</v>
      </c>
      <c r="C56" s="5" t="s">
        <v>75</v>
      </c>
      <c r="D56" s="88">
        <v>0.4</v>
      </c>
      <c r="E56" s="255" t="s">
        <v>202</v>
      </c>
      <c r="F56" s="76">
        <f t="shared" si="3"/>
        <v>2.1776546738525999</v>
      </c>
      <c r="G56" s="77">
        <f t="shared" si="4"/>
        <v>2.1776546738525999</v>
      </c>
      <c r="H56" s="39">
        <f t="shared" si="5"/>
        <v>2.2643626310916778</v>
      </c>
      <c r="I56" s="77">
        <f t="shared" si="0"/>
        <v>2.2643626310916778</v>
      </c>
      <c r="J56" s="39">
        <f t="shared" si="6"/>
        <v>1.6592918860102841</v>
      </c>
      <c r="K56" s="134">
        <f t="shared" si="7"/>
        <v>2.1776546738525999</v>
      </c>
      <c r="L56" s="258">
        <f t="shared" si="22"/>
        <v>2.6547840581165496</v>
      </c>
      <c r="M56" s="38">
        <f t="shared" si="8"/>
        <v>6</v>
      </c>
      <c r="N56" s="39">
        <f t="shared" si="9"/>
        <v>6</v>
      </c>
      <c r="O56" s="40">
        <f t="shared" si="10"/>
        <v>6</v>
      </c>
      <c r="P56" s="40">
        <f t="shared" si="11"/>
        <v>2.698119222936584</v>
      </c>
      <c r="Q56" s="39">
        <f t="shared" si="12"/>
        <v>6</v>
      </c>
      <c r="R56" s="41">
        <f t="shared" si="13"/>
        <v>6</v>
      </c>
      <c r="S56" s="37">
        <f t="shared" si="14"/>
        <v>6</v>
      </c>
      <c r="T56" s="38">
        <f t="shared" si="15"/>
        <v>6</v>
      </c>
      <c r="U56" s="250">
        <f t="shared" si="16"/>
        <v>3.8663989909902883</v>
      </c>
      <c r="V56" s="38">
        <f t="shared" si="17"/>
        <v>6</v>
      </c>
      <c r="W56" s="37">
        <f t="shared" si="2"/>
        <v>6</v>
      </c>
      <c r="X56" s="135">
        <f t="shared" si="21"/>
        <v>1.7</v>
      </c>
    </row>
    <row r="57" spans="1:24" x14ac:dyDescent="0.25">
      <c r="A57" s="1">
        <v>300532</v>
      </c>
      <c r="B57" s="2" t="s">
        <v>107</v>
      </c>
      <c r="C57" s="5" t="s">
        <v>75</v>
      </c>
      <c r="D57" s="88">
        <v>0.22</v>
      </c>
      <c r="E57" s="255" t="s">
        <v>202</v>
      </c>
      <c r="F57" s="76">
        <f t="shared" si="3"/>
        <v>4.0411903160956371</v>
      </c>
      <c r="G57" s="77">
        <f t="shared" si="4"/>
        <v>4.0411903160956371</v>
      </c>
      <c r="H57" s="39">
        <f t="shared" si="5"/>
        <v>4.1988411474394143</v>
      </c>
      <c r="I57" s="77">
        <f t="shared" si="0"/>
        <v>4.1988411474394143</v>
      </c>
      <c r="J57" s="39">
        <f t="shared" si="6"/>
        <v>3.0987125200186982</v>
      </c>
      <c r="K57" s="134">
        <f t="shared" si="7"/>
        <v>4.0411903160956371</v>
      </c>
      <c r="L57" s="258">
        <f t="shared" si="22"/>
        <v>4.9086982874846354</v>
      </c>
      <c r="M57" s="38">
        <f t="shared" si="8"/>
        <v>6</v>
      </c>
      <c r="N57" s="39">
        <f t="shared" si="9"/>
        <v>6</v>
      </c>
      <c r="O57" s="40">
        <f t="shared" si="10"/>
        <v>6</v>
      </c>
      <c r="P57" s="40">
        <f t="shared" si="11"/>
        <v>5.0693076780665169</v>
      </c>
      <c r="Q57" s="39">
        <f t="shared" si="12"/>
        <v>6</v>
      </c>
      <c r="R57" s="41">
        <f t="shared" si="13"/>
        <v>6</v>
      </c>
      <c r="S57" s="37">
        <f t="shared" si="14"/>
        <v>6</v>
      </c>
      <c r="T57" s="38">
        <f t="shared" si="15"/>
        <v>6</v>
      </c>
      <c r="U57" s="250">
        <f t="shared" si="16"/>
        <v>6</v>
      </c>
      <c r="V57" s="38">
        <f t="shared" si="17"/>
        <v>6</v>
      </c>
      <c r="W57" s="37">
        <f t="shared" si="2"/>
        <v>6</v>
      </c>
      <c r="X57" s="135">
        <f t="shared" si="21"/>
        <v>1.7</v>
      </c>
    </row>
    <row r="58" spans="1:24" x14ac:dyDescent="0.25">
      <c r="A58" s="1">
        <v>300533</v>
      </c>
      <c r="B58" s="2" t="s">
        <v>116</v>
      </c>
      <c r="C58" s="5" t="s">
        <v>77</v>
      </c>
      <c r="D58" s="88">
        <v>0.42</v>
      </c>
      <c r="E58" s="255" t="s">
        <v>202</v>
      </c>
      <c r="F58" s="76">
        <f t="shared" si="3"/>
        <v>2.0691949274786667</v>
      </c>
      <c r="G58" s="77">
        <f t="shared" si="4"/>
        <v>2.0691949274786667</v>
      </c>
      <c r="H58" s="39">
        <f t="shared" si="5"/>
        <v>2.1517739343730269</v>
      </c>
      <c r="I58" s="77">
        <f t="shared" si="0"/>
        <v>2.1517739343730269</v>
      </c>
      <c r="J58" s="39">
        <f t="shared" si="6"/>
        <v>1.5755160819145564</v>
      </c>
      <c r="K58" s="134">
        <f t="shared" si="7"/>
        <v>2.0691949274786667</v>
      </c>
      <c r="L58" s="258">
        <f t="shared" si="22"/>
        <v>2.5236038648729044</v>
      </c>
      <c r="M58" s="38">
        <f t="shared" si="8"/>
        <v>6</v>
      </c>
      <c r="N58" s="39">
        <f t="shared" si="9"/>
        <v>6</v>
      </c>
      <c r="O58" s="40">
        <f t="shared" si="10"/>
        <v>6</v>
      </c>
      <c r="P58" s="40">
        <f t="shared" si="11"/>
        <v>2.5601135456538899</v>
      </c>
      <c r="Q58" s="39">
        <f t="shared" si="12"/>
        <v>6</v>
      </c>
      <c r="R58" s="41">
        <f t="shared" si="13"/>
        <v>6</v>
      </c>
      <c r="S58" s="37">
        <f t="shared" si="14"/>
        <v>6</v>
      </c>
      <c r="T58" s="38">
        <f t="shared" si="15"/>
        <v>6</v>
      </c>
      <c r="U58" s="250">
        <f t="shared" si="16"/>
        <v>3.6727609438002751</v>
      </c>
      <c r="V58" s="38">
        <f t="shared" si="17"/>
        <v>6</v>
      </c>
      <c r="W58" s="37">
        <f t="shared" si="2"/>
        <v>6</v>
      </c>
      <c r="X58" s="135">
        <f t="shared" si="21"/>
        <v>1.7</v>
      </c>
    </row>
    <row r="59" spans="1:24" x14ac:dyDescent="0.25">
      <c r="A59" s="1">
        <v>300212</v>
      </c>
      <c r="B59" s="2" t="s">
        <v>269</v>
      </c>
      <c r="C59" s="5" t="s">
        <v>78</v>
      </c>
      <c r="D59" s="88">
        <v>0.42</v>
      </c>
      <c r="E59" s="205" t="s">
        <v>238</v>
      </c>
      <c r="F59" s="76">
        <f t="shared" si="3"/>
        <v>2.0691949274786667</v>
      </c>
      <c r="G59" s="77">
        <f t="shared" si="4"/>
        <v>2.0691949274786667</v>
      </c>
      <c r="H59" s="39">
        <f t="shared" si="5"/>
        <v>2.1517739343730269</v>
      </c>
      <c r="I59" s="77">
        <f t="shared" si="0"/>
        <v>2.1517739343730269</v>
      </c>
      <c r="J59" s="39">
        <f t="shared" si="6"/>
        <v>1.5755160819145564</v>
      </c>
      <c r="K59" s="134">
        <f t="shared" si="7"/>
        <v>2.0691949274786667</v>
      </c>
      <c r="L59" s="258">
        <f t="shared" si="22"/>
        <v>2.5236038648729044</v>
      </c>
      <c r="M59" s="38">
        <f t="shared" si="8"/>
        <v>6</v>
      </c>
      <c r="N59" s="39">
        <f t="shared" si="9"/>
        <v>6</v>
      </c>
      <c r="O59" s="40">
        <f t="shared" si="10"/>
        <v>6</v>
      </c>
      <c r="P59" s="40">
        <f t="shared" si="11"/>
        <v>2.5601135456538899</v>
      </c>
      <c r="Q59" s="39">
        <f t="shared" si="12"/>
        <v>6</v>
      </c>
      <c r="R59" s="41">
        <f t="shared" si="13"/>
        <v>6</v>
      </c>
      <c r="S59" s="37">
        <f t="shared" si="14"/>
        <v>6</v>
      </c>
      <c r="T59" s="38">
        <f t="shared" si="15"/>
        <v>6</v>
      </c>
      <c r="U59" s="250">
        <f t="shared" si="16"/>
        <v>3.6727609438002751</v>
      </c>
      <c r="V59" s="38">
        <f t="shared" si="17"/>
        <v>6</v>
      </c>
      <c r="W59" s="37">
        <f t="shared" si="2"/>
        <v>6</v>
      </c>
      <c r="X59" s="135">
        <f t="shared" si="21"/>
        <v>1.7</v>
      </c>
    </row>
    <row r="60" spans="1:24" x14ac:dyDescent="0.25">
      <c r="A60" s="1">
        <v>300526</v>
      </c>
      <c r="B60" s="2" t="s">
        <v>32</v>
      </c>
      <c r="C60" s="5" t="s">
        <v>76</v>
      </c>
      <c r="D60" s="88">
        <v>0.42</v>
      </c>
      <c r="E60" s="255" t="s">
        <v>203</v>
      </c>
      <c r="F60" s="76">
        <f t="shared" si="3"/>
        <v>2.0691949274786667</v>
      </c>
      <c r="G60" s="77">
        <f t="shared" si="4"/>
        <v>2.0691949274786667</v>
      </c>
      <c r="H60" s="39">
        <f t="shared" si="5"/>
        <v>2.1517739343730269</v>
      </c>
      <c r="I60" s="77">
        <f t="shared" si="0"/>
        <v>2.1517739343730269</v>
      </c>
      <c r="J60" s="39">
        <f t="shared" si="6"/>
        <v>1.5755160819145564</v>
      </c>
      <c r="K60" s="134">
        <f t="shared" si="7"/>
        <v>2.0691949274786667</v>
      </c>
      <c r="L60" s="258">
        <f t="shared" si="22"/>
        <v>2.5236038648729044</v>
      </c>
      <c r="M60" s="38">
        <f t="shared" si="8"/>
        <v>6</v>
      </c>
      <c r="N60" s="39">
        <f t="shared" si="9"/>
        <v>6</v>
      </c>
      <c r="O60" s="40">
        <f t="shared" si="10"/>
        <v>6</v>
      </c>
      <c r="P60" s="40">
        <f t="shared" si="11"/>
        <v>2.5601135456538899</v>
      </c>
      <c r="Q60" s="39">
        <f t="shared" si="12"/>
        <v>6</v>
      </c>
      <c r="R60" s="41">
        <f t="shared" si="13"/>
        <v>6</v>
      </c>
      <c r="S60" s="37">
        <f t="shared" si="14"/>
        <v>6</v>
      </c>
      <c r="T60" s="38">
        <f t="shared" si="15"/>
        <v>6</v>
      </c>
      <c r="U60" s="250">
        <f t="shared" si="16"/>
        <v>3.6727609438002751</v>
      </c>
      <c r="V60" s="38">
        <f t="shared" si="17"/>
        <v>6</v>
      </c>
      <c r="W60" s="37">
        <f t="shared" si="2"/>
        <v>6</v>
      </c>
      <c r="X60" s="135">
        <f t="shared" si="21"/>
        <v>1.7</v>
      </c>
    </row>
    <row r="61" spans="1:24" x14ac:dyDescent="0.25">
      <c r="A61" s="2">
        <v>300227</v>
      </c>
      <c r="B61" s="2" t="s">
        <v>33</v>
      </c>
      <c r="C61" s="5" t="s">
        <v>76</v>
      </c>
      <c r="D61" s="88">
        <v>0.45</v>
      </c>
      <c r="E61" s="255" t="s">
        <v>203</v>
      </c>
      <c r="F61" s="76">
        <f t="shared" si="3"/>
        <v>1.9245819323134219</v>
      </c>
      <c r="G61" s="77">
        <f t="shared" si="4"/>
        <v>1.9245819323134219</v>
      </c>
      <c r="H61" s="39">
        <f t="shared" si="5"/>
        <v>2.0016556720814913</v>
      </c>
      <c r="I61" s="77">
        <f t="shared" si="0"/>
        <v>2.0016556720814913</v>
      </c>
      <c r="J61" s="39">
        <f t="shared" si="6"/>
        <v>1.4638150097869191</v>
      </c>
      <c r="K61" s="134">
        <f t="shared" si="7"/>
        <v>1.9245819323134219</v>
      </c>
      <c r="L61" s="258">
        <f t="shared" si="22"/>
        <v>2.3486969405480438</v>
      </c>
      <c r="M61" s="38">
        <f t="shared" si="8"/>
        <v>6</v>
      </c>
      <c r="N61" s="39">
        <f t="shared" si="9"/>
        <v>6</v>
      </c>
      <c r="O61" s="40">
        <f t="shared" si="10"/>
        <v>6</v>
      </c>
      <c r="P61" s="40">
        <f t="shared" si="11"/>
        <v>2.3761059759436303</v>
      </c>
      <c r="Q61" s="39">
        <f t="shared" si="12"/>
        <v>6</v>
      </c>
      <c r="R61" s="41">
        <f t="shared" si="13"/>
        <v>6</v>
      </c>
      <c r="S61" s="37">
        <f t="shared" si="14"/>
        <v>6</v>
      </c>
      <c r="T61" s="38">
        <f t="shared" si="15"/>
        <v>6</v>
      </c>
      <c r="U61" s="250">
        <f t="shared" si="16"/>
        <v>3.4145768808802561</v>
      </c>
      <c r="V61" s="38">
        <f t="shared" si="17"/>
        <v>5.9580378336723179</v>
      </c>
      <c r="W61" s="37">
        <f t="shared" si="2"/>
        <v>6</v>
      </c>
      <c r="X61" s="135">
        <f t="shared" si="21"/>
        <v>1.5592918860102842</v>
      </c>
    </row>
    <row r="62" spans="1:24" x14ac:dyDescent="0.25">
      <c r="A62" s="2">
        <v>300815</v>
      </c>
      <c r="B62" s="2" t="s">
        <v>312</v>
      </c>
      <c r="C62" s="5" t="s">
        <v>74</v>
      </c>
      <c r="D62" s="88">
        <v>0.31</v>
      </c>
      <c r="E62" s="261" t="s">
        <v>203</v>
      </c>
      <c r="F62" s="76">
        <f t="shared" si="3"/>
        <v>2.838909256584</v>
      </c>
      <c r="G62" s="77">
        <f t="shared" si="4"/>
        <v>2.838909256584</v>
      </c>
      <c r="H62" s="39">
        <f t="shared" si="5"/>
        <v>2.9507904917311976</v>
      </c>
      <c r="I62" s="77">
        <f t="shared" si="0"/>
        <v>2.9507904917311976</v>
      </c>
      <c r="J62" s="39">
        <f t="shared" si="6"/>
        <v>2.170054046464883</v>
      </c>
      <c r="K62" s="134">
        <f t="shared" si="7"/>
        <v>2.838909256584</v>
      </c>
      <c r="L62" s="262">
        <f t="shared" si="22"/>
        <v>3.4545600749890961</v>
      </c>
      <c r="M62" s="38">
        <f t="shared" si="8"/>
        <v>6</v>
      </c>
      <c r="N62" s="39">
        <f t="shared" si="9"/>
        <v>6</v>
      </c>
      <c r="O62" s="40">
        <f t="shared" si="10"/>
        <v>6</v>
      </c>
      <c r="P62" s="40">
        <f t="shared" si="11"/>
        <v>3.5395086747568829</v>
      </c>
      <c r="Q62" s="39">
        <f t="shared" si="12"/>
        <v>6</v>
      </c>
      <c r="R62" s="41">
        <f t="shared" si="13"/>
        <v>6</v>
      </c>
      <c r="S62" s="37">
        <f t="shared" si="14"/>
        <v>6</v>
      </c>
      <c r="T62" s="38">
        <f t="shared" si="15"/>
        <v>6</v>
      </c>
      <c r="U62" s="250">
        <f t="shared" si="16"/>
        <v>5.046966439987469</v>
      </c>
      <c r="V62" s="38">
        <f t="shared" si="17"/>
        <v>6</v>
      </c>
      <c r="W62" s="37">
        <f t="shared" si="2"/>
        <v>6</v>
      </c>
      <c r="X62" s="135" t="s">
        <v>190</v>
      </c>
    </row>
    <row r="63" spans="1:24" x14ac:dyDescent="0.25">
      <c r="A63" s="2">
        <v>300712</v>
      </c>
      <c r="B63" s="2" t="s">
        <v>34</v>
      </c>
      <c r="C63" s="5" t="s">
        <v>75</v>
      </c>
      <c r="D63" s="88">
        <v>0.36</v>
      </c>
      <c r="E63" s="255" t="s">
        <v>203</v>
      </c>
      <c r="F63" s="76">
        <f t="shared" si="3"/>
        <v>2.4307274153917779</v>
      </c>
      <c r="G63" s="77">
        <f t="shared" si="4"/>
        <v>2.4307274153917779</v>
      </c>
      <c r="H63" s="39">
        <f t="shared" si="5"/>
        <v>2.5270695901018647</v>
      </c>
      <c r="I63" s="77">
        <f t="shared" si="0"/>
        <v>2.5270695901018647</v>
      </c>
      <c r="J63" s="39">
        <f t="shared" si="6"/>
        <v>1.8547687622336491</v>
      </c>
      <c r="K63" s="134">
        <f t="shared" si="7"/>
        <v>2.4307274153917779</v>
      </c>
      <c r="L63" s="258">
        <f t="shared" si="22"/>
        <v>2.960871175685055</v>
      </c>
      <c r="M63" s="38">
        <f t="shared" si="8"/>
        <v>6</v>
      </c>
      <c r="N63" s="39">
        <f t="shared" si="9"/>
        <v>6</v>
      </c>
      <c r="O63" s="40">
        <f t="shared" si="10"/>
        <v>6</v>
      </c>
      <c r="P63" s="40">
        <f t="shared" si="11"/>
        <v>3.0201324699295382</v>
      </c>
      <c r="Q63" s="39">
        <f t="shared" si="12"/>
        <v>6</v>
      </c>
      <c r="R63" s="41">
        <f t="shared" si="13"/>
        <v>6</v>
      </c>
      <c r="S63" s="37">
        <f t="shared" si="14"/>
        <v>6</v>
      </c>
      <c r="T63" s="38">
        <f t="shared" si="15"/>
        <v>6</v>
      </c>
      <c r="U63" s="250">
        <f t="shared" si="16"/>
        <v>4.3182211011003204</v>
      </c>
      <c r="V63" s="38">
        <f t="shared" si="17"/>
        <v>6</v>
      </c>
      <c r="W63" s="37">
        <f t="shared" si="2"/>
        <v>6</v>
      </c>
      <c r="X63" s="135">
        <f t="shared" si="21"/>
        <v>1.7</v>
      </c>
    </row>
    <row r="64" spans="1:24" x14ac:dyDescent="0.25">
      <c r="A64" s="2">
        <v>300164</v>
      </c>
      <c r="B64" s="2" t="s">
        <v>35</v>
      </c>
      <c r="C64" s="5" t="s">
        <v>74</v>
      </c>
      <c r="D64" s="88">
        <v>0.46</v>
      </c>
      <c r="E64" s="205" t="s">
        <v>238</v>
      </c>
      <c r="F64" s="76">
        <f t="shared" si="3"/>
        <v>1.8805692816109563</v>
      </c>
      <c r="G64" s="77">
        <f t="shared" si="4"/>
        <v>1.8805692816109563</v>
      </c>
      <c r="H64" s="39">
        <f t="shared" si="5"/>
        <v>1.9559675052971115</v>
      </c>
      <c r="I64" s="77">
        <f t="shared" si="0"/>
        <v>1.9559675052971115</v>
      </c>
      <c r="J64" s="39">
        <f t="shared" si="6"/>
        <v>1.4298190313132904</v>
      </c>
      <c r="K64" s="134">
        <f t="shared" si="7"/>
        <v>1.8805692816109563</v>
      </c>
      <c r="L64" s="258">
        <f t="shared" si="22"/>
        <v>2.2954643983622165</v>
      </c>
      <c r="M64" s="38">
        <f t="shared" si="8"/>
        <v>6</v>
      </c>
      <c r="N64" s="39">
        <f t="shared" si="9"/>
        <v>6</v>
      </c>
      <c r="O64" s="40">
        <f t="shared" si="10"/>
        <v>6</v>
      </c>
      <c r="P64" s="40">
        <f t="shared" si="11"/>
        <v>2.3201036721187687</v>
      </c>
      <c r="Q64" s="39">
        <f t="shared" si="12"/>
        <v>6</v>
      </c>
      <c r="R64" s="41">
        <f t="shared" si="13"/>
        <v>6</v>
      </c>
      <c r="S64" s="37">
        <f t="shared" si="14"/>
        <v>6</v>
      </c>
      <c r="T64" s="38">
        <f t="shared" si="15"/>
        <v>6</v>
      </c>
      <c r="U64" s="250">
        <f t="shared" si="16"/>
        <v>3.3359991226002506</v>
      </c>
      <c r="V64" s="38">
        <f t="shared" si="17"/>
        <v>5.8263413590272677</v>
      </c>
      <c r="W64" s="37">
        <f t="shared" si="2"/>
        <v>6</v>
      </c>
      <c r="X64" s="135">
        <f t="shared" si="21"/>
        <v>1.5210464102274519</v>
      </c>
    </row>
    <row r="65" spans="1:24" x14ac:dyDescent="0.25">
      <c r="A65" s="249">
        <v>300185</v>
      </c>
      <c r="B65" s="2" t="s">
        <v>301</v>
      </c>
      <c r="C65" s="5" t="s">
        <v>74</v>
      </c>
      <c r="D65" s="88">
        <v>0.43</v>
      </c>
      <c r="E65" s="107"/>
      <c r="F65" s="76">
        <f t="shared" si="3"/>
        <v>2.018748533816372</v>
      </c>
      <c r="G65" s="77">
        <f t="shared" si="4"/>
        <v>2.018748533816372</v>
      </c>
      <c r="H65" s="39">
        <f t="shared" si="5"/>
        <v>2.0994070986899334</v>
      </c>
      <c r="I65" s="77">
        <f t="shared" si="0"/>
        <v>2.0994070986899334</v>
      </c>
      <c r="J65" s="39">
        <f t="shared" si="6"/>
        <v>1.5365505916374735</v>
      </c>
      <c r="K65" s="134">
        <f t="shared" si="7"/>
        <v>2.018748533816372</v>
      </c>
      <c r="L65" s="258">
        <f t="shared" si="22"/>
        <v>2.4625898215037672</v>
      </c>
      <c r="M65" s="38">
        <f t="shared" si="8"/>
        <v>6</v>
      </c>
      <c r="N65" s="39">
        <f t="shared" si="9"/>
        <v>6</v>
      </c>
      <c r="O65" s="40">
        <f t="shared" si="10"/>
        <v>6</v>
      </c>
      <c r="P65" s="40">
        <f t="shared" si="11"/>
        <v>2.4959248585456595</v>
      </c>
      <c r="Q65" s="39">
        <f t="shared" si="12"/>
        <v>6</v>
      </c>
      <c r="R65" s="41">
        <f t="shared" si="13"/>
        <v>6</v>
      </c>
      <c r="S65" s="37">
        <f t="shared" si="14"/>
        <v>6</v>
      </c>
      <c r="T65" s="38">
        <f t="shared" si="15"/>
        <v>6</v>
      </c>
      <c r="U65" s="250">
        <f t="shared" si="16"/>
        <v>3.5826967358049195</v>
      </c>
      <c r="V65" s="38">
        <f t="shared" si="17"/>
        <v>6</v>
      </c>
      <c r="W65" s="37">
        <f t="shared" si="2"/>
        <v>6</v>
      </c>
      <c r="X65" s="135">
        <f t="shared" si="21"/>
        <v>1.7</v>
      </c>
    </row>
    <row r="66" spans="1:24" x14ac:dyDescent="0.25">
      <c r="A66" s="240">
        <v>300180</v>
      </c>
      <c r="B66" s="2" t="s">
        <v>235</v>
      </c>
      <c r="C66" s="5" t="s">
        <v>76</v>
      </c>
      <c r="D66" s="88">
        <v>0.53</v>
      </c>
      <c r="E66" s="255" t="s">
        <v>203</v>
      </c>
      <c r="F66" s="76">
        <f t="shared" si="3"/>
        <v>1.6189846595113959</v>
      </c>
      <c r="G66" s="77">
        <f t="shared" si="4"/>
        <v>1.6189846595113959</v>
      </c>
      <c r="H66" s="39">
        <f t="shared" si="5"/>
        <v>1.6844246272390022</v>
      </c>
      <c r="I66" s="77">
        <f t="shared" si="0"/>
        <v>1.6844246272390022</v>
      </c>
      <c r="J66" s="39">
        <f t="shared" si="6"/>
        <v>1.2277674611398368</v>
      </c>
      <c r="K66" s="134">
        <f t="shared" si="7"/>
        <v>1.6189846595113959</v>
      </c>
      <c r="L66" s="258">
        <f t="shared" si="22"/>
        <v>1.9790823080124902</v>
      </c>
      <c r="M66" s="38">
        <f t="shared" si="8"/>
        <v>5.5437797760915268</v>
      </c>
      <c r="N66" s="39">
        <f t="shared" si="9"/>
        <v>6</v>
      </c>
      <c r="O66" s="40">
        <f t="shared" si="10"/>
        <v>6</v>
      </c>
      <c r="P66" s="40">
        <f t="shared" si="11"/>
        <v>1.9872597908955354</v>
      </c>
      <c r="Q66" s="39">
        <f t="shared" si="12"/>
        <v>5.3585443601959026</v>
      </c>
      <c r="R66" s="41">
        <f t="shared" si="13"/>
        <v>5.5437797760915268</v>
      </c>
      <c r="S66" s="37">
        <f t="shared" si="14"/>
        <v>6</v>
      </c>
      <c r="T66" s="38">
        <f t="shared" si="15"/>
        <v>5.5437797760915268</v>
      </c>
      <c r="U66" s="250">
        <f t="shared" si="16"/>
        <v>2.8689803705587082</v>
      </c>
      <c r="V66" s="38">
        <f t="shared" si="17"/>
        <v>5.0436170285897042</v>
      </c>
      <c r="W66" s="37">
        <f t="shared" si="2"/>
        <v>5.4289066936526025</v>
      </c>
      <c r="X66" s="135">
        <f t="shared" si="21"/>
        <v>1.2937383937823168</v>
      </c>
    </row>
    <row r="67" spans="1:24" x14ac:dyDescent="0.25">
      <c r="A67" s="2">
        <v>300339</v>
      </c>
      <c r="B67" s="2" t="s">
        <v>36</v>
      </c>
      <c r="C67" s="5" t="s">
        <v>76</v>
      </c>
      <c r="D67" s="88">
        <v>0.54</v>
      </c>
      <c r="E67" s="205" t="s">
        <v>238</v>
      </c>
      <c r="F67" s="76">
        <f t="shared" si="3"/>
        <v>1.5871516102611849</v>
      </c>
      <c r="G67" s="77">
        <f t="shared" si="4"/>
        <v>1.5871516102611849</v>
      </c>
      <c r="H67" s="39">
        <f t="shared" si="5"/>
        <v>1.6513797267345762</v>
      </c>
      <c r="I67" s="77">
        <f t="shared" si="0"/>
        <v>1.6513797267345762</v>
      </c>
      <c r="J67" s="39">
        <f t="shared" si="6"/>
        <v>1.2031791748224325</v>
      </c>
      <c r="K67" s="134">
        <f t="shared" si="7"/>
        <v>1.5871516102611849</v>
      </c>
      <c r="L67" s="258">
        <f t="shared" si="22"/>
        <v>1.9405807837900366</v>
      </c>
      <c r="M67" s="38">
        <f t="shared" si="8"/>
        <v>5.4374134839416834</v>
      </c>
      <c r="N67" s="39">
        <f t="shared" si="9"/>
        <v>6</v>
      </c>
      <c r="O67" s="40">
        <f t="shared" si="10"/>
        <v>6</v>
      </c>
      <c r="P67" s="40">
        <f t="shared" si="11"/>
        <v>1.946754979953025</v>
      </c>
      <c r="Q67" s="39">
        <f t="shared" si="12"/>
        <v>5.2556083535256084</v>
      </c>
      <c r="R67" s="41">
        <f t="shared" si="13"/>
        <v>5.4374134839416834</v>
      </c>
      <c r="S67" s="37">
        <f t="shared" si="14"/>
        <v>6</v>
      </c>
      <c r="T67" s="38">
        <f t="shared" si="15"/>
        <v>5.4374134839416834</v>
      </c>
      <c r="U67" s="250">
        <f t="shared" si="16"/>
        <v>2.8121474007335467</v>
      </c>
      <c r="V67" s="38">
        <f t="shared" si="17"/>
        <v>4.9483648613935989</v>
      </c>
      <c r="W67" s="37">
        <f t="shared" si="2"/>
        <v>5.3265195326590362</v>
      </c>
      <c r="X67" s="135">
        <f t="shared" si="21"/>
        <v>1.2660765716752367</v>
      </c>
    </row>
    <row r="68" spans="1:24" x14ac:dyDescent="0.25">
      <c r="A68" s="2">
        <v>300724</v>
      </c>
      <c r="B68" s="2" t="s">
        <v>106</v>
      </c>
      <c r="C68" s="7" t="s">
        <v>76</v>
      </c>
      <c r="D68" s="88">
        <v>0.48</v>
      </c>
      <c r="E68" s="255" t="s">
        <v>202</v>
      </c>
      <c r="F68" s="76">
        <f t="shared" si="3"/>
        <v>1.7980455615438333</v>
      </c>
      <c r="G68" s="77">
        <f t="shared" si="4"/>
        <v>1.7980455615438333</v>
      </c>
      <c r="H68" s="39">
        <f t="shared" si="5"/>
        <v>1.8703021925763985</v>
      </c>
      <c r="I68" s="77">
        <f t="shared" si="0"/>
        <v>1.8703021925763985</v>
      </c>
      <c r="J68" s="39">
        <f t="shared" si="6"/>
        <v>1.3660765716752368</v>
      </c>
      <c r="K68" s="134">
        <f t="shared" si="7"/>
        <v>1.7980455615438333</v>
      </c>
      <c r="L68" s="258">
        <f t="shared" si="22"/>
        <v>2.1956533817637913</v>
      </c>
      <c r="M68" s="38">
        <f t="shared" si="8"/>
        <v>6</v>
      </c>
      <c r="N68" s="39">
        <f t="shared" si="9"/>
        <v>6</v>
      </c>
      <c r="O68" s="40">
        <f t="shared" si="10"/>
        <v>6</v>
      </c>
      <c r="P68" s="40">
        <f t="shared" si="11"/>
        <v>2.2150993524471536</v>
      </c>
      <c r="Q68" s="39">
        <f t="shared" si="12"/>
        <v>5.9375593977163099</v>
      </c>
      <c r="R68" s="41">
        <f t="shared" si="13"/>
        <v>6</v>
      </c>
      <c r="S68" s="37">
        <f t="shared" si="14"/>
        <v>6</v>
      </c>
      <c r="T68" s="38">
        <f t="shared" si="15"/>
        <v>6</v>
      </c>
      <c r="U68" s="250">
        <f t="shared" si="16"/>
        <v>3.1886658258252405</v>
      </c>
      <c r="V68" s="38">
        <f t="shared" si="17"/>
        <v>5.579410469067799</v>
      </c>
      <c r="W68" s="37">
        <f t="shared" si="2"/>
        <v>6</v>
      </c>
      <c r="X68" s="135">
        <f t="shared" si="21"/>
        <v>1.4493361431346417</v>
      </c>
    </row>
    <row r="69" spans="1:24" x14ac:dyDescent="0.25">
      <c r="A69" s="2">
        <v>300901</v>
      </c>
      <c r="B69" s="2" t="s">
        <v>37</v>
      </c>
      <c r="C69" s="7" t="s">
        <v>74</v>
      </c>
      <c r="D69" s="88">
        <v>0.3</v>
      </c>
      <c r="E69" s="255" t="s">
        <v>202</v>
      </c>
      <c r="F69" s="76">
        <f t="shared" si="3"/>
        <v>2.9368728984701331</v>
      </c>
      <c r="G69" s="77">
        <f t="shared" si="4"/>
        <v>2.9368728984701331</v>
      </c>
      <c r="H69" s="39">
        <f t="shared" si="5"/>
        <v>3.0524835081222377</v>
      </c>
      <c r="I69" s="77">
        <f t="shared" si="0"/>
        <v>3.0524835081222377</v>
      </c>
      <c r="J69" s="39">
        <f t="shared" si="6"/>
        <v>2.245722514680379</v>
      </c>
      <c r="K69" s="134">
        <f t="shared" si="7"/>
        <v>2.9368728984701331</v>
      </c>
      <c r="L69" s="258">
        <f t="shared" si="22"/>
        <v>3.5730454108220666</v>
      </c>
      <c r="M69" s="38">
        <f t="shared" si="8"/>
        <v>6</v>
      </c>
      <c r="N69" s="39">
        <f t="shared" si="9"/>
        <v>6</v>
      </c>
      <c r="O69" s="40">
        <f t="shared" si="10"/>
        <v>6</v>
      </c>
      <c r="P69" s="40">
        <f t="shared" si="11"/>
        <v>3.6641589639154457</v>
      </c>
      <c r="Q69" s="39">
        <f t="shared" si="12"/>
        <v>6</v>
      </c>
      <c r="R69" s="41">
        <f t="shared" si="13"/>
        <v>6</v>
      </c>
      <c r="S69" s="37">
        <f t="shared" si="14"/>
        <v>6</v>
      </c>
      <c r="T69" s="38">
        <f t="shared" si="15"/>
        <v>6</v>
      </c>
      <c r="U69" s="250">
        <f t="shared" si="16"/>
        <v>5.2218653213203847</v>
      </c>
      <c r="V69" s="38">
        <f t="shared" si="17"/>
        <v>6</v>
      </c>
      <c r="W69" s="37">
        <f t="shared" si="2"/>
        <v>6</v>
      </c>
      <c r="X69" s="135">
        <f t="shared" si="21"/>
        <v>1.7</v>
      </c>
    </row>
    <row r="70" spans="1:24" x14ac:dyDescent="0.25">
      <c r="A70" s="240">
        <v>300813</v>
      </c>
      <c r="B70" s="2" t="s">
        <v>257</v>
      </c>
      <c r="C70" s="7" t="s">
        <v>74</v>
      </c>
      <c r="D70" s="88">
        <v>0.38</v>
      </c>
      <c r="E70" s="205" t="s">
        <v>238</v>
      </c>
      <c r="F70" s="76">
        <f t="shared" si="3"/>
        <v>2.2975312356343154</v>
      </c>
      <c r="G70" s="77">
        <f t="shared" si="4"/>
        <v>2.2975312356343154</v>
      </c>
      <c r="H70" s="39">
        <f t="shared" si="5"/>
        <v>2.3888027695701877</v>
      </c>
      <c r="I70" s="77">
        <f t="shared" si="0"/>
        <v>2.3888027695701877</v>
      </c>
      <c r="J70" s="39">
        <f t="shared" si="6"/>
        <v>1.7518861958002989</v>
      </c>
      <c r="K70" s="134">
        <f t="shared" si="7"/>
        <v>2.2975312356343154</v>
      </c>
      <c r="L70" s="258">
        <f t="shared" si="22"/>
        <v>2.7997726927542623</v>
      </c>
      <c r="M70" s="38">
        <f t="shared" si="8"/>
        <v>6</v>
      </c>
      <c r="N70" s="39">
        <f t="shared" si="9"/>
        <v>6</v>
      </c>
      <c r="O70" s="40">
        <f t="shared" si="10"/>
        <v>6</v>
      </c>
      <c r="P70" s="40">
        <f t="shared" si="11"/>
        <v>2.850651813617457</v>
      </c>
      <c r="Q70" s="39">
        <f t="shared" si="12"/>
        <v>6</v>
      </c>
      <c r="R70" s="41">
        <f t="shared" si="13"/>
        <v>6</v>
      </c>
      <c r="S70" s="37">
        <f t="shared" si="14"/>
        <v>6</v>
      </c>
      <c r="T70" s="38">
        <f t="shared" si="15"/>
        <v>6</v>
      </c>
      <c r="U70" s="250">
        <f t="shared" si="16"/>
        <v>4.0804199905160932</v>
      </c>
      <c r="V70" s="38">
        <f t="shared" si="17"/>
        <v>6</v>
      </c>
      <c r="W70" s="37">
        <f t="shared" si="2"/>
        <v>6</v>
      </c>
      <c r="X70" s="135">
        <f t="shared" si="21"/>
        <v>1.7</v>
      </c>
    </row>
    <row r="71" spans="1:24" x14ac:dyDescent="0.25">
      <c r="A71" s="9">
        <v>300121</v>
      </c>
      <c r="B71" s="89" t="s">
        <v>121</v>
      </c>
      <c r="C71" s="7" t="s">
        <v>75</v>
      </c>
      <c r="D71" s="90">
        <v>0.35</v>
      </c>
      <c r="E71" s="255" t="s">
        <v>202</v>
      </c>
      <c r="F71" s="76">
        <f t="shared" si="3"/>
        <v>2.5030339129743999</v>
      </c>
      <c r="G71" s="77">
        <f t="shared" si="4"/>
        <v>2.5030339129743999</v>
      </c>
      <c r="H71" s="39">
        <f t="shared" si="5"/>
        <v>2.6021287212476323</v>
      </c>
      <c r="I71" s="77">
        <f t="shared" si="0"/>
        <v>2.6021287212476323</v>
      </c>
      <c r="J71" s="39">
        <f t="shared" si="6"/>
        <v>1.9106192982974677</v>
      </c>
      <c r="K71" s="41">
        <f t="shared" si="7"/>
        <v>2.5030339129743999</v>
      </c>
      <c r="L71" s="258">
        <f t="shared" si="22"/>
        <v>3.0483246378474855</v>
      </c>
      <c r="M71" s="38">
        <f t="shared" si="8"/>
        <v>6</v>
      </c>
      <c r="N71" s="39">
        <f t="shared" si="9"/>
        <v>6</v>
      </c>
      <c r="O71" s="40">
        <f t="shared" si="10"/>
        <v>6</v>
      </c>
      <c r="P71" s="40">
        <f t="shared" si="11"/>
        <v>3.1121362547846676</v>
      </c>
      <c r="Q71" s="39">
        <f t="shared" si="12"/>
        <v>6</v>
      </c>
      <c r="R71" s="41">
        <f t="shared" si="13"/>
        <v>6</v>
      </c>
      <c r="S71" s="37">
        <f t="shared" si="14"/>
        <v>6</v>
      </c>
      <c r="T71" s="38">
        <f t="shared" si="15"/>
        <v>6</v>
      </c>
      <c r="U71" s="250">
        <f t="shared" si="16"/>
        <v>4.4473131325603301</v>
      </c>
      <c r="V71" s="38">
        <f t="shared" si="17"/>
        <v>6</v>
      </c>
      <c r="W71" s="37">
        <f t="shared" si="2"/>
        <v>6</v>
      </c>
      <c r="X71" s="136">
        <f t="shared" si="21"/>
        <v>1.7</v>
      </c>
    </row>
    <row r="72" spans="1:24" x14ac:dyDescent="0.25">
      <c r="A72" s="9">
        <v>300172</v>
      </c>
      <c r="B72" s="89" t="s">
        <v>187</v>
      </c>
      <c r="C72" s="7" t="s">
        <v>75</v>
      </c>
      <c r="D72" s="90">
        <v>0.32</v>
      </c>
      <c r="E72" s="255" t="s">
        <v>202</v>
      </c>
      <c r="F72" s="76">
        <f t="shared" si="3"/>
        <v>2.7470683423157496</v>
      </c>
      <c r="G72" s="77">
        <f t="shared" si="4"/>
        <v>2.7470683423157496</v>
      </c>
      <c r="H72" s="39">
        <f t="shared" si="5"/>
        <v>2.8554532888645974</v>
      </c>
      <c r="I72" s="77">
        <f t="shared" si="0"/>
        <v>2.8554532888645974</v>
      </c>
      <c r="J72" s="39">
        <f t="shared" si="6"/>
        <v>2.0991148575128551</v>
      </c>
      <c r="K72" s="41">
        <f t="shared" si="7"/>
        <v>2.7470683423157496</v>
      </c>
      <c r="L72" s="258">
        <f t="shared" si="22"/>
        <v>3.3434800726456868</v>
      </c>
      <c r="M72" s="38">
        <f t="shared" si="8"/>
        <v>6</v>
      </c>
      <c r="N72" s="39">
        <f t="shared" si="9"/>
        <v>6</v>
      </c>
      <c r="O72" s="40">
        <f t="shared" si="10"/>
        <v>6</v>
      </c>
      <c r="P72" s="40">
        <f t="shared" si="11"/>
        <v>3.4226490286707301</v>
      </c>
      <c r="Q72" s="39">
        <f t="shared" si="12"/>
        <v>6</v>
      </c>
      <c r="R72" s="41">
        <f t="shared" si="13"/>
        <v>6</v>
      </c>
      <c r="S72" s="37">
        <f t="shared" si="14"/>
        <v>6</v>
      </c>
      <c r="T72" s="38">
        <f t="shared" si="15"/>
        <v>6</v>
      </c>
      <c r="U72" s="250">
        <f t="shared" si="16"/>
        <v>4.8829987387378599</v>
      </c>
      <c r="V72" s="38">
        <f t="shared" si="17"/>
        <v>6</v>
      </c>
      <c r="W72" s="37">
        <f t="shared" si="2"/>
        <v>6</v>
      </c>
      <c r="X72" s="136">
        <f t="shared" si="21"/>
        <v>1.7</v>
      </c>
    </row>
    <row r="73" spans="1:24" x14ac:dyDescent="0.25">
      <c r="A73" s="240">
        <v>300179</v>
      </c>
      <c r="B73" s="89" t="s">
        <v>234</v>
      </c>
      <c r="C73" s="7" t="s">
        <v>75</v>
      </c>
      <c r="D73" s="90">
        <v>0.36</v>
      </c>
      <c r="E73" s="255" t="s">
        <v>203</v>
      </c>
      <c r="F73" s="76">
        <f t="shared" si="3"/>
        <v>2.4307274153917779</v>
      </c>
      <c r="G73" s="77">
        <f t="shared" si="4"/>
        <v>2.4307274153917779</v>
      </c>
      <c r="H73" s="39">
        <f t="shared" si="5"/>
        <v>2.5270695901018647</v>
      </c>
      <c r="I73" s="77">
        <f t="shared" si="0"/>
        <v>2.5270695901018647</v>
      </c>
      <c r="J73" s="39">
        <f t="shared" si="6"/>
        <v>1.8547687622336491</v>
      </c>
      <c r="K73" s="41">
        <f t="shared" si="7"/>
        <v>2.4307274153917779</v>
      </c>
      <c r="L73" s="258">
        <f t="shared" si="22"/>
        <v>2.960871175685055</v>
      </c>
      <c r="M73" s="38">
        <f t="shared" si="8"/>
        <v>6</v>
      </c>
      <c r="N73" s="39">
        <f t="shared" si="9"/>
        <v>6</v>
      </c>
      <c r="O73" s="40">
        <f t="shared" si="10"/>
        <v>6</v>
      </c>
      <c r="P73" s="40">
        <f t="shared" si="11"/>
        <v>3.0201324699295382</v>
      </c>
      <c r="Q73" s="39">
        <f t="shared" si="12"/>
        <v>6</v>
      </c>
      <c r="R73" s="41">
        <f t="shared" si="13"/>
        <v>6</v>
      </c>
      <c r="S73" s="37">
        <f t="shared" si="14"/>
        <v>6</v>
      </c>
      <c r="T73" s="38">
        <f t="shared" si="15"/>
        <v>6</v>
      </c>
      <c r="U73" s="250">
        <f t="shared" si="16"/>
        <v>4.3182211011003204</v>
      </c>
      <c r="V73" s="38">
        <f t="shared" si="17"/>
        <v>6</v>
      </c>
      <c r="W73" s="37">
        <f t="shared" si="2"/>
        <v>6</v>
      </c>
      <c r="X73" s="136">
        <f t="shared" si="21"/>
        <v>1.7</v>
      </c>
    </row>
    <row r="74" spans="1:24" x14ac:dyDescent="0.25">
      <c r="A74" s="9">
        <v>300122</v>
      </c>
      <c r="B74" s="89" t="s">
        <v>188</v>
      </c>
      <c r="C74" s="6" t="s">
        <v>77</v>
      </c>
      <c r="D74" s="196">
        <v>0.53</v>
      </c>
      <c r="E74" s="255" t="s">
        <v>202</v>
      </c>
      <c r="F74" s="76">
        <f t="shared" si="3"/>
        <v>1.6189846595113959</v>
      </c>
      <c r="G74" s="77">
        <f t="shared" si="4"/>
        <v>1.6189846595113959</v>
      </c>
      <c r="H74" s="39">
        <f t="shared" si="5"/>
        <v>1.6844246272390022</v>
      </c>
      <c r="I74" s="77">
        <f t="shared" si="0"/>
        <v>1.6844246272390022</v>
      </c>
      <c r="J74" s="39">
        <f t="shared" si="6"/>
        <v>1.2277674611398368</v>
      </c>
      <c r="K74" s="41">
        <f t="shared" si="7"/>
        <v>1.6189846595113959</v>
      </c>
      <c r="L74" s="258">
        <f t="shared" si="22"/>
        <v>1.9790823080124902</v>
      </c>
      <c r="M74" s="38">
        <f t="shared" si="8"/>
        <v>5.5437797760915268</v>
      </c>
      <c r="N74" s="39">
        <f t="shared" si="9"/>
        <v>6</v>
      </c>
      <c r="O74" s="40">
        <f t="shared" si="10"/>
        <v>6</v>
      </c>
      <c r="P74" s="40">
        <f t="shared" si="11"/>
        <v>1.9872597908955354</v>
      </c>
      <c r="Q74" s="39">
        <f t="shared" si="12"/>
        <v>5.3585443601959026</v>
      </c>
      <c r="R74" s="41">
        <f t="shared" si="13"/>
        <v>5.5437797760915268</v>
      </c>
      <c r="S74" s="37">
        <f t="shared" si="14"/>
        <v>6</v>
      </c>
      <c r="T74" s="38">
        <f t="shared" si="15"/>
        <v>5.5437797760915268</v>
      </c>
      <c r="U74" s="250">
        <f t="shared" si="16"/>
        <v>2.8689803705587082</v>
      </c>
      <c r="V74" s="38">
        <f t="shared" si="17"/>
        <v>5.0436170285897042</v>
      </c>
      <c r="W74" s="37">
        <f t="shared" si="2"/>
        <v>5.4289066936526025</v>
      </c>
      <c r="X74" s="136">
        <f t="shared" si="21"/>
        <v>1.2937383937823168</v>
      </c>
    </row>
    <row r="75" spans="1:24" x14ac:dyDescent="0.25">
      <c r="A75" s="9">
        <v>300174</v>
      </c>
      <c r="B75" s="89" t="s">
        <v>227</v>
      </c>
      <c r="C75" s="6" t="s">
        <v>77</v>
      </c>
      <c r="D75" s="90">
        <v>0.41</v>
      </c>
      <c r="E75" s="255" t="s">
        <v>202</v>
      </c>
      <c r="F75" s="76">
        <f t="shared" si="3"/>
        <v>2.1221021208318045</v>
      </c>
      <c r="G75" s="77">
        <f t="shared" si="4"/>
        <v>2.1221021208318045</v>
      </c>
      <c r="H75" s="39">
        <f t="shared" si="5"/>
        <v>2.2066952498455397</v>
      </c>
      <c r="I75" s="77">
        <f t="shared" si="0"/>
        <v>2.2066952498455397</v>
      </c>
      <c r="J75" s="39">
        <f t="shared" si="6"/>
        <v>1.6163823278149112</v>
      </c>
      <c r="K75" s="41">
        <f t="shared" si="7"/>
        <v>2.1221021208318045</v>
      </c>
      <c r="L75" s="258">
        <f t="shared" si="22"/>
        <v>2.5875942030405361</v>
      </c>
      <c r="M75" s="38">
        <f t="shared" si="8"/>
        <v>6</v>
      </c>
      <c r="N75" s="39">
        <f t="shared" si="9"/>
        <v>6</v>
      </c>
      <c r="O75" s="40">
        <f t="shared" si="10"/>
        <v>6</v>
      </c>
      <c r="P75" s="40">
        <f t="shared" si="11"/>
        <v>2.6274333882308141</v>
      </c>
      <c r="Q75" s="39">
        <f t="shared" si="12"/>
        <v>6</v>
      </c>
      <c r="R75" s="41">
        <f t="shared" si="13"/>
        <v>6</v>
      </c>
      <c r="S75" s="37">
        <f t="shared" si="14"/>
        <v>6</v>
      </c>
      <c r="T75" s="38">
        <f t="shared" si="15"/>
        <v>6</v>
      </c>
      <c r="U75" s="250">
        <f t="shared" si="16"/>
        <v>3.7672185277954036</v>
      </c>
      <c r="V75" s="38">
        <f t="shared" si="17"/>
        <v>6</v>
      </c>
      <c r="W75" s="37">
        <f t="shared" si="2"/>
        <v>6</v>
      </c>
      <c r="X75" s="136">
        <f t="shared" si="21"/>
        <v>1.7</v>
      </c>
    </row>
    <row r="76" spans="1:24" x14ac:dyDescent="0.25">
      <c r="A76" s="9">
        <v>300162</v>
      </c>
      <c r="B76" s="2" t="s">
        <v>38</v>
      </c>
      <c r="C76" s="6" t="s">
        <v>76</v>
      </c>
      <c r="D76" s="88">
        <v>0.39</v>
      </c>
      <c r="E76" s="255" t="s">
        <v>202</v>
      </c>
      <c r="F76" s="76">
        <f t="shared" si="3"/>
        <v>2.236056075746256</v>
      </c>
      <c r="G76" s="77">
        <f t="shared" si="4"/>
        <v>2.236056075746256</v>
      </c>
      <c r="H76" s="39">
        <f t="shared" si="5"/>
        <v>2.3249873139401824</v>
      </c>
      <c r="I76" s="77">
        <f t="shared" si="0"/>
        <v>2.3249873139401824</v>
      </c>
      <c r="J76" s="39">
        <f t="shared" si="6"/>
        <v>1.704401934369522</v>
      </c>
      <c r="K76" s="134">
        <f t="shared" si="7"/>
        <v>2.236056075746256</v>
      </c>
      <c r="L76" s="258">
        <f t="shared" si="22"/>
        <v>2.7254195467862044</v>
      </c>
      <c r="M76" s="38">
        <f t="shared" si="8"/>
        <v>6</v>
      </c>
      <c r="N76" s="39">
        <f t="shared" si="9"/>
        <v>6</v>
      </c>
      <c r="O76" s="40">
        <f t="shared" si="10"/>
        <v>6</v>
      </c>
      <c r="P76" s="40">
        <f t="shared" si="11"/>
        <v>2.7724299722426502</v>
      </c>
      <c r="Q76" s="39">
        <f t="shared" si="12"/>
        <v>6</v>
      </c>
      <c r="R76" s="41">
        <f t="shared" si="13"/>
        <v>6</v>
      </c>
      <c r="S76" s="37">
        <f t="shared" si="14"/>
        <v>6</v>
      </c>
      <c r="T76" s="38">
        <f t="shared" si="15"/>
        <v>6</v>
      </c>
      <c r="U76" s="250">
        <f t="shared" si="16"/>
        <v>3.9706656317849109</v>
      </c>
      <c r="V76" s="38">
        <f t="shared" si="17"/>
        <v>6</v>
      </c>
      <c r="W76" s="37">
        <f t="shared" si="2"/>
        <v>6</v>
      </c>
      <c r="X76" s="135">
        <f t="shared" si="21"/>
        <v>1.7</v>
      </c>
    </row>
    <row r="77" spans="1:24" x14ac:dyDescent="0.25">
      <c r="A77" s="9">
        <v>300163</v>
      </c>
      <c r="B77" s="2" t="s">
        <v>39</v>
      </c>
      <c r="C77" s="6" t="s">
        <v>77</v>
      </c>
      <c r="D77" s="88">
        <v>0.48</v>
      </c>
      <c r="E77" s="255" t="s">
        <v>202</v>
      </c>
      <c r="F77" s="76">
        <f t="shared" si="3"/>
        <v>1.7980455615438333</v>
      </c>
      <c r="G77" s="77">
        <f t="shared" si="4"/>
        <v>1.7980455615438333</v>
      </c>
      <c r="H77" s="39">
        <f t="shared" si="5"/>
        <v>1.8703021925763985</v>
      </c>
      <c r="I77" s="77">
        <f t="shared" si="0"/>
        <v>1.8703021925763985</v>
      </c>
      <c r="J77" s="39">
        <f t="shared" si="6"/>
        <v>1.3660765716752368</v>
      </c>
      <c r="K77" s="134">
        <f t="shared" si="7"/>
        <v>1.7980455615438333</v>
      </c>
      <c r="L77" s="258">
        <f t="shared" si="22"/>
        <v>2.1956533817637913</v>
      </c>
      <c r="M77" s="38">
        <f t="shared" si="8"/>
        <v>6</v>
      </c>
      <c r="N77" s="39">
        <f t="shared" si="9"/>
        <v>6</v>
      </c>
      <c r="O77" s="40">
        <f t="shared" si="10"/>
        <v>6</v>
      </c>
      <c r="P77" s="40">
        <f t="shared" si="11"/>
        <v>2.2150993524471536</v>
      </c>
      <c r="Q77" s="39">
        <f t="shared" si="12"/>
        <v>5.9375593977163099</v>
      </c>
      <c r="R77" s="41">
        <f t="shared" si="13"/>
        <v>6</v>
      </c>
      <c r="S77" s="37">
        <f t="shared" si="14"/>
        <v>6</v>
      </c>
      <c r="T77" s="38">
        <f t="shared" si="15"/>
        <v>6</v>
      </c>
      <c r="U77" s="250">
        <f t="shared" si="16"/>
        <v>3.1886658258252405</v>
      </c>
      <c r="V77" s="38">
        <f t="shared" si="17"/>
        <v>5.579410469067799</v>
      </c>
      <c r="W77" s="37">
        <f t="shared" ref="W77:W103" si="23">IF(((($W$7/2)^2-($W$6/2)^2)*PI()/$D77/1000)-0.1&gt;6,6,((($W$7/2)^2-($W$6/2)^2)*PI()/$D77/1000)-0.1)</f>
        <v>6</v>
      </c>
      <c r="X77" s="135">
        <f t="shared" si="21"/>
        <v>1.4493361431346417</v>
      </c>
    </row>
    <row r="78" spans="1:24" x14ac:dyDescent="0.25">
      <c r="A78" s="9">
        <v>300723</v>
      </c>
      <c r="B78" s="2" t="s">
        <v>40</v>
      </c>
      <c r="C78" s="5" t="s">
        <v>77</v>
      </c>
      <c r="D78" s="88">
        <v>0.52</v>
      </c>
      <c r="E78" s="255" t="s">
        <v>203</v>
      </c>
      <c r="F78" s="76">
        <f t="shared" si="3"/>
        <v>1.6520420568096921</v>
      </c>
      <c r="G78" s="77">
        <f t="shared" si="4"/>
        <v>1.6520420568096921</v>
      </c>
      <c r="H78" s="39">
        <f t="shared" si="5"/>
        <v>1.7187404854551367</v>
      </c>
      <c r="I78" s="77">
        <f t="shared" si="0"/>
        <v>1.7187404854551367</v>
      </c>
      <c r="J78" s="39">
        <f t="shared" si="6"/>
        <v>1.2533014507771414</v>
      </c>
      <c r="K78" s="134">
        <f t="shared" si="7"/>
        <v>1.6520420568096921</v>
      </c>
      <c r="L78" s="258">
        <f t="shared" si="22"/>
        <v>2.0190646600896534</v>
      </c>
      <c r="M78" s="38">
        <f t="shared" si="8"/>
        <v>5.6542370794779027</v>
      </c>
      <c r="N78" s="39">
        <f t="shared" si="9"/>
        <v>6</v>
      </c>
      <c r="O78" s="40">
        <f t="shared" si="10"/>
        <v>6</v>
      </c>
      <c r="P78" s="40">
        <f t="shared" si="11"/>
        <v>2.0293224791819879</v>
      </c>
      <c r="Q78" s="39">
        <f t="shared" si="12"/>
        <v>5.465439444045824</v>
      </c>
      <c r="R78" s="41">
        <f t="shared" si="13"/>
        <v>5.6542370794779027</v>
      </c>
      <c r="S78" s="37">
        <f t="shared" si="14"/>
        <v>6</v>
      </c>
      <c r="T78" s="38">
        <f t="shared" si="15"/>
        <v>5.6542370794779027</v>
      </c>
      <c r="U78" s="250">
        <f t="shared" si="16"/>
        <v>2.9279992238386834</v>
      </c>
      <c r="V78" s="38">
        <f t="shared" si="17"/>
        <v>5.142532740677968</v>
      </c>
      <c r="W78" s="37">
        <f t="shared" si="23"/>
        <v>5.5352318223766908</v>
      </c>
      <c r="X78" s="135">
        <f t="shared" si="21"/>
        <v>1.3224641321242845</v>
      </c>
    </row>
    <row r="79" spans="1:24" x14ac:dyDescent="0.25">
      <c r="A79" s="9">
        <v>300236</v>
      </c>
      <c r="B79" s="2" t="s">
        <v>189</v>
      </c>
      <c r="C79" s="5" t="s">
        <v>77</v>
      </c>
      <c r="D79" s="88">
        <v>0.54</v>
      </c>
      <c r="E79" s="255" t="s">
        <v>203</v>
      </c>
      <c r="F79" s="76">
        <f t="shared" si="3"/>
        <v>1.5871516102611849</v>
      </c>
      <c r="G79" s="77">
        <f t="shared" si="4"/>
        <v>1.5871516102611849</v>
      </c>
      <c r="H79" s="39">
        <f t="shared" si="5"/>
        <v>1.6513797267345762</v>
      </c>
      <c r="I79" s="77">
        <f t="shared" si="0"/>
        <v>1.6513797267345762</v>
      </c>
      <c r="J79" s="39">
        <f t="shared" si="6"/>
        <v>1.2031791748224325</v>
      </c>
      <c r="K79" s="134">
        <f t="shared" si="7"/>
        <v>1.5871516102611849</v>
      </c>
      <c r="L79" s="258">
        <f t="shared" si="22"/>
        <v>1.9405807837900366</v>
      </c>
      <c r="M79" s="38">
        <f t="shared" si="8"/>
        <v>5.4374134839416834</v>
      </c>
      <c r="N79" s="39">
        <f t="shared" si="9"/>
        <v>6</v>
      </c>
      <c r="O79" s="40">
        <f t="shared" si="10"/>
        <v>6</v>
      </c>
      <c r="P79" s="40">
        <f t="shared" si="11"/>
        <v>1.946754979953025</v>
      </c>
      <c r="Q79" s="39">
        <f t="shared" si="12"/>
        <v>5.2556083535256084</v>
      </c>
      <c r="R79" s="41">
        <f t="shared" si="13"/>
        <v>5.4374134839416834</v>
      </c>
      <c r="S79" s="37">
        <f t="shared" si="14"/>
        <v>6</v>
      </c>
      <c r="T79" s="38">
        <f t="shared" si="15"/>
        <v>5.4374134839416834</v>
      </c>
      <c r="U79" s="250">
        <f t="shared" si="16"/>
        <v>2.8121474007335467</v>
      </c>
      <c r="V79" s="38">
        <f t="shared" si="17"/>
        <v>4.9483648613935989</v>
      </c>
      <c r="W79" s="37">
        <f t="shared" si="23"/>
        <v>5.3265195326590362</v>
      </c>
      <c r="X79" s="135">
        <f t="shared" si="21"/>
        <v>1.2660765716752367</v>
      </c>
    </row>
    <row r="80" spans="1:24" x14ac:dyDescent="0.25">
      <c r="A80" s="9">
        <v>300810</v>
      </c>
      <c r="B80" s="2" t="s">
        <v>119</v>
      </c>
      <c r="C80" s="5" t="s">
        <v>74</v>
      </c>
      <c r="D80" s="88">
        <v>0.38</v>
      </c>
      <c r="E80" s="255" t="s">
        <v>202</v>
      </c>
      <c r="F80" s="76">
        <f t="shared" si="3"/>
        <v>2.2975312356343154</v>
      </c>
      <c r="G80" s="77">
        <f t="shared" si="4"/>
        <v>2.2975312356343154</v>
      </c>
      <c r="H80" s="39">
        <f t="shared" si="5"/>
        <v>2.3888027695701877</v>
      </c>
      <c r="I80" s="77">
        <f t="shared" si="0"/>
        <v>2.3888027695701877</v>
      </c>
      <c r="J80" s="39">
        <f t="shared" si="6"/>
        <v>1.7518861958002989</v>
      </c>
      <c r="K80" s="134">
        <f t="shared" si="7"/>
        <v>2.2975312356343154</v>
      </c>
      <c r="L80" s="258">
        <f t="shared" si="22"/>
        <v>2.7997726927542623</v>
      </c>
      <c r="M80" s="38">
        <f t="shared" si="8"/>
        <v>6</v>
      </c>
      <c r="N80" s="39">
        <f t="shared" si="9"/>
        <v>6</v>
      </c>
      <c r="O80" s="40">
        <f t="shared" si="10"/>
        <v>6</v>
      </c>
      <c r="P80" s="40">
        <f t="shared" si="11"/>
        <v>2.850651813617457</v>
      </c>
      <c r="Q80" s="39">
        <f t="shared" si="12"/>
        <v>6</v>
      </c>
      <c r="R80" s="41">
        <f t="shared" si="13"/>
        <v>6</v>
      </c>
      <c r="S80" s="37">
        <f t="shared" si="14"/>
        <v>6</v>
      </c>
      <c r="T80" s="38">
        <f t="shared" si="15"/>
        <v>6</v>
      </c>
      <c r="U80" s="250">
        <f t="shared" si="16"/>
        <v>4.0804199905160932</v>
      </c>
      <c r="V80" s="38">
        <f t="shared" si="17"/>
        <v>6</v>
      </c>
      <c r="W80" s="37">
        <f t="shared" si="23"/>
        <v>6</v>
      </c>
      <c r="X80" s="135">
        <f t="shared" si="21"/>
        <v>1.7</v>
      </c>
    </row>
    <row r="81" spans="1:24" x14ac:dyDescent="0.25">
      <c r="A81" s="9">
        <v>300156</v>
      </c>
      <c r="B81" s="2" t="s">
        <v>41</v>
      </c>
      <c r="C81" s="5" t="s">
        <v>75</v>
      </c>
      <c r="D81" s="88">
        <v>0.34</v>
      </c>
      <c r="E81" s="255" t="s">
        <v>202</v>
      </c>
      <c r="F81" s="76">
        <f t="shared" si="3"/>
        <v>2.5795937339442347</v>
      </c>
      <c r="G81" s="77">
        <f t="shared" si="4"/>
        <v>2.5795937339442347</v>
      </c>
      <c r="H81" s="39">
        <f t="shared" si="5"/>
        <v>2.6816030954019738</v>
      </c>
      <c r="I81" s="77">
        <f t="shared" si="0"/>
        <v>2.6816030954019738</v>
      </c>
      <c r="J81" s="39">
        <f t="shared" si="6"/>
        <v>1.9697551600120988</v>
      </c>
      <c r="K81" s="134">
        <f t="shared" si="7"/>
        <v>2.5795937339442347</v>
      </c>
      <c r="L81" s="258">
        <f t="shared" si="22"/>
        <v>3.1409224213135873</v>
      </c>
      <c r="M81" s="38">
        <f t="shared" si="8"/>
        <v>6</v>
      </c>
      <c r="N81" s="39">
        <f t="shared" si="9"/>
        <v>6</v>
      </c>
      <c r="O81" s="40">
        <f t="shared" si="10"/>
        <v>6</v>
      </c>
      <c r="P81" s="40">
        <f t="shared" si="11"/>
        <v>3.2095520269842162</v>
      </c>
      <c r="Q81" s="39">
        <f t="shared" si="12"/>
        <v>6</v>
      </c>
      <c r="R81" s="41">
        <f t="shared" si="13"/>
        <v>6</v>
      </c>
      <c r="S81" s="37">
        <f t="shared" si="14"/>
        <v>6</v>
      </c>
      <c r="T81" s="38">
        <f t="shared" si="15"/>
        <v>6</v>
      </c>
      <c r="U81" s="250">
        <f t="shared" si="16"/>
        <v>4.5839988129297504</v>
      </c>
      <c r="V81" s="38">
        <f t="shared" si="17"/>
        <v>6</v>
      </c>
      <c r="W81" s="37">
        <f t="shared" si="23"/>
        <v>6</v>
      </c>
      <c r="X81" s="135">
        <f t="shared" si="21"/>
        <v>1.7</v>
      </c>
    </row>
    <row r="82" spans="1:24" x14ac:dyDescent="0.25">
      <c r="A82" s="9">
        <v>300173</v>
      </c>
      <c r="B82" s="2" t="s">
        <v>133</v>
      </c>
      <c r="C82" s="5" t="s">
        <v>75</v>
      </c>
      <c r="D82" s="88">
        <v>0.35</v>
      </c>
      <c r="E82" s="255" t="s">
        <v>202</v>
      </c>
      <c r="F82" s="76">
        <f t="shared" si="3"/>
        <v>2.5030339129743999</v>
      </c>
      <c r="G82" s="77">
        <f t="shared" si="4"/>
        <v>2.5030339129743999</v>
      </c>
      <c r="H82" s="39">
        <f t="shared" si="5"/>
        <v>2.6021287212476323</v>
      </c>
      <c r="I82" s="77">
        <f t="shared" si="0"/>
        <v>2.6021287212476323</v>
      </c>
      <c r="J82" s="39">
        <f t="shared" si="6"/>
        <v>1.9106192982974677</v>
      </c>
      <c r="K82" s="134">
        <f t="shared" si="7"/>
        <v>2.5030339129743999</v>
      </c>
      <c r="L82" s="258">
        <f t="shared" si="22"/>
        <v>3.0483246378474855</v>
      </c>
      <c r="M82" s="38">
        <f t="shared" si="8"/>
        <v>6</v>
      </c>
      <c r="N82" s="39">
        <f t="shared" si="9"/>
        <v>6</v>
      </c>
      <c r="O82" s="40">
        <f t="shared" si="10"/>
        <v>6</v>
      </c>
      <c r="P82" s="40">
        <f t="shared" si="11"/>
        <v>3.1121362547846676</v>
      </c>
      <c r="Q82" s="39">
        <f t="shared" si="12"/>
        <v>6</v>
      </c>
      <c r="R82" s="41">
        <f t="shared" si="13"/>
        <v>6</v>
      </c>
      <c r="S82" s="37">
        <f t="shared" si="14"/>
        <v>6</v>
      </c>
      <c r="T82" s="38">
        <f t="shared" si="15"/>
        <v>6</v>
      </c>
      <c r="U82" s="250">
        <f t="shared" si="16"/>
        <v>4.4473131325603301</v>
      </c>
      <c r="V82" s="38">
        <f t="shared" si="17"/>
        <v>6</v>
      </c>
      <c r="W82" s="37">
        <f t="shared" si="23"/>
        <v>6</v>
      </c>
      <c r="X82" s="135">
        <f t="shared" si="21"/>
        <v>1.7</v>
      </c>
    </row>
    <row r="83" spans="1:24" x14ac:dyDescent="0.25">
      <c r="A83" s="241">
        <v>340101</v>
      </c>
      <c r="B83" s="9" t="s">
        <v>125</v>
      </c>
      <c r="C83" s="5" t="s">
        <v>74</v>
      </c>
      <c r="D83" s="88">
        <v>0.1</v>
      </c>
      <c r="E83" s="255" t="s">
        <v>203</v>
      </c>
      <c r="F83" s="76">
        <f t="shared" si="3"/>
        <v>6</v>
      </c>
      <c r="G83" s="77">
        <f t="shared" si="4"/>
        <v>6</v>
      </c>
      <c r="H83" s="39">
        <f t="shared" si="5"/>
        <v>6</v>
      </c>
      <c r="I83" s="77">
        <f t="shared" si="0"/>
        <v>6</v>
      </c>
      <c r="J83" s="39">
        <f t="shared" si="6"/>
        <v>6</v>
      </c>
      <c r="K83" s="134">
        <f t="shared" si="7"/>
        <v>6</v>
      </c>
      <c r="L83" s="258">
        <f t="shared" si="22"/>
        <v>6</v>
      </c>
      <c r="M83" s="38">
        <f t="shared" si="8"/>
        <v>6</v>
      </c>
      <c r="N83" s="39">
        <f t="shared" si="9"/>
        <v>6</v>
      </c>
      <c r="O83" s="40">
        <f t="shared" si="10"/>
        <v>6</v>
      </c>
      <c r="P83" s="40">
        <f t="shared" si="11"/>
        <v>6</v>
      </c>
      <c r="Q83" s="39">
        <f t="shared" si="12"/>
        <v>6</v>
      </c>
      <c r="R83" s="41">
        <f t="shared" si="13"/>
        <v>6</v>
      </c>
      <c r="S83" s="37">
        <f t="shared" si="14"/>
        <v>6</v>
      </c>
      <c r="T83" s="38">
        <f t="shared" si="15"/>
        <v>6</v>
      </c>
      <c r="U83" s="250">
        <f t="shared" si="16"/>
        <v>6</v>
      </c>
      <c r="V83" s="38">
        <f t="shared" si="17"/>
        <v>6</v>
      </c>
      <c r="W83" s="37">
        <f t="shared" si="23"/>
        <v>6</v>
      </c>
      <c r="X83" s="135" t="s">
        <v>190</v>
      </c>
    </row>
    <row r="84" spans="1:24" x14ac:dyDescent="0.25">
      <c r="A84" s="9">
        <v>300169</v>
      </c>
      <c r="B84" s="2" t="s">
        <v>124</v>
      </c>
      <c r="C84" s="5" t="s">
        <v>74</v>
      </c>
      <c r="D84" s="88">
        <v>0.3</v>
      </c>
      <c r="E84" s="255" t="s">
        <v>202</v>
      </c>
      <c r="F84" s="76">
        <f t="shared" si="3"/>
        <v>2.9368728984701331</v>
      </c>
      <c r="G84" s="77">
        <f t="shared" si="4"/>
        <v>2.9368728984701331</v>
      </c>
      <c r="H84" s="39">
        <f t="shared" si="5"/>
        <v>3.0524835081222377</v>
      </c>
      <c r="I84" s="77">
        <f t="shared" si="5"/>
        <v>3.0524835081222377</v>
      </c>
      <c r="J84" s="39">
        <f t="shared" si="6"/>
        <v>2.245722514680379</v>
      </c>
      <c r="K84" s="134">
        <f t="shared" si="7"/>
        <v>2.9368728984701331</v>
      </c>
      <c r="L84" s="258">
        <f t="shared" si="22"/>
        <v>3.5730454108220666</v>
      </c>
      <c r="M84" s="38">
        <f t="shared" si="8"/>
        <v>6</v>
      </c>
      <c r="N84" s="39">
        <f t="shared" si="9"/>
        <v>6</v>
      </c>
      <c r="O84" s="40">
        <f t="shared" si="10"/>
        <v>6</v>
      </c>
      <c r="P84" s="40">
        <f t="shared" si="11"/>
        <v>3.6641589639154457</v>
      </c>
      <c r="Q84" s="39">
        <f t="shared" si="12"/>
        <v>6</v>
      </c>
      <c r="R84" s="41">
        <f t="shared" si="13"/>
        <v>6</v>
      </c>
      <c r="S84" s="37">
        <f t="shared" si="14"/>
        <v>6</v>
      </c>
      <c r="T84" s="38">
        <f t="shared" si="15"/>
        <v>6</v>
      </c>
      <c r="U84" s="250">
        <f t="shared" si="16"/>
        <v>5.2218653213203847</v>
      </c>
      <c r="V84" s="38">
        <f t="shared" si="17"/>
        <v>6</v>
      </c>
      <c r="W84" s="37">
        <f t="shared" si="23"/>
        <v>6</v>
      </c>
      <c r="X84" s="135">
        <f t="shared" ref="X84:X93" si="24">IF(((($X$7/2)^2-($X$6/2)^2)*PI()/$D84/1000)-0.1&gt;1.7,1.7,((($X$7/2)^2-($X$6/2)^2)*PI()/$D84/1000)-0.2)</f>
        <v>1.7</v>
      </c>
    </row>
    <row r="85" spans="1:24" x14ac:dyDescent="0.25">
      <c r="A85" s="9">
        <v>300165</v>
      </c>
      <c r="B85" s="2" t="s">
        <v>117</v>
      </c>
      <c r="C85" s="5" t="s">
        <v>77</v>
      </c>
      <c r="D85" s="88">
        <v>0.38</v>
      </c>
      <c r="E85" s="255" t="s">
        <v>202</v>
      </c>
      <c r="F85" s="76">
        <f t="shared" si="3"/>
        <v>2.2975312356343154</v>
      </c>
      <c r="G85" s="77">
        <f t="shared" si="4"/>
        <v>2.2975312356343154</v>
      </c>
      <c r="H85" s="39">
        <f t="shared" ref="H85:I142" si="25">IF(((($H$7/2)^2-($H$6/2)^2)*PI()/$D85/1000)-0.1&gt;6,6,((($H$7/2)^2-($H$6/2)^2)*PI()/$D85/1000)-0.1)</f>
        <v>2.3888027695701877</v>
      </c>
      <c r="I85" s="77">
        <f t="shared" si="25"/>
        <v>2.3888027695701877</v>
      </c>
      <c r="J85" s="39">
        <f t="shared" si="6"/>
        <v>1.7518861958002989</v>
      </c>
      <c r="K85" s="134">
        <f t="shared" si="7"/>
        <v>2.2975312356343154</v>
      </c>
      <c r="L85" s="258">
        <f t="shared" si="22"/>
        <v>2.7997726927542623</v>
      </c>
      <c r="M85" s="38">
        <f t="shared" si="8"/>
        <v>6</v>
      </c>
      <c r="N85" s="39">
        <f t="shared" si="9"/>
        <v>6</v>
      </c>
      <c r="O85" s="40">
        <f t="shared" si="10"/>
        <v>6</v>
      </c>
      <c r="P85" s="40">
        <f t="shared" si="11"/>
        <v>2.850651813617457</v>
      </c>
      <c r="Q85" s="39">
        <f t="shared" si="12"/>
        <v>6</v>
      </c>
      <c r="R85" s="41">
        <f t="shared" si="13"/>
        <v>6</v>
      </c>
      <c r="S85" s="37">
        <f t="shared" si="14"/>
        <v>6</v>
      </c>
      <c r="T85" s="38">
        <f t="shared" si="15"/>
        <v>6</v>
      </c>
      <c r="U85" s="250">
        <f t="shared" ref="U85:U142" si="26">IF(((($U$7/2)^2-($N$6/2)^2)*PI()/$D85/1000)-0.2&gt;6,6,((($U$7/2)^2-($N$6/2)^2)*PI()/$D85/1000)-0.2)</f>
        <v>4.0804199905160932</v>
      </c>
      <c r="V85" s="38">
        <f t="shared" si="17"/>
        <v>6</v>
      </c>
      <c r="W85" s="37">
        <f t="shared" si="23"/>
        <v>6</v>
      </c>
      <c r="X85" s="135">
        <f t="shared" si="24"/>
        <v>1.7</v>
      </c>
    </row>
    <row r="86" spans="1:24" x14ac:dyDescent="0.25">
      <c r="A86" s="9">
        <v>300206</v>
      </c>
      <c r="B86" s="89" t="s">
        <v>42</v>
      </c>
      <c r="C86" s="5" t="s">
        <v>76</v>
      </c>
      <c r="D86" s="90">
        <v>0.6</v>
      </c>
      <c r="E86" s="255" t="s">
        <v>203</v>
      </c>
      <c r="F86" s="76">
        <f t="shared" si="3"/>
        <v>1.4184364492350665</v>
      </c>
      <c r="G86" s="77">
        <f t="shared" si="4"/>
        <v>1.4184364492350665</v>
      </c>
      <c r="H86" s="39">
        <f t="shared" si="25"/>
        <v>1.4762417540611188</v>
      </c>
      <c r="I86" s="77">
        <f t="shared" si="25"/>
        <v>1.4762417540611188</v>
      </c>
      <c r="J86" s="39">
        <f t="shared" si="6"/>
        <v>1.0728612573401894</v>
      </c>
      <c r="K86" s="41">
        <f t="shared" si="7"/>
        <v>1.4184364492350665</v>
      </c>
      <c r="L86" s="258">
        <f t="shared" si="22"/>
        <v>1.7365227054110333</v>
      </c>
      <c r="M86" s="38">
        <f t="shared" si="8"/>
        <v>4.8736721355475163</v>
      </c>
      <c r="N86" s="39">
        <f t="shared" si="9"/>
        <v>5.5268616081063939</v>
      </c>
      <c r="O86" s="40">
        <f t="shared" si="10"/>
        <v>6</v>
      </c>
      <c r="P86" s="40">
        <f t="shared" si="11"/>
        <v>1.732079481957723</v>
      </c>
      <c r="Q86" s="39">
        <f t="shared" si="12"/>
        <v>4.7100475181730479</v>
      </c>
      <c r="R86" s="41">
        <f t="shared" si="13"/>
        <v>4.8736721355475163</v>
      </c>
      <c r="S86" s="37">
        <f t="shared" si="14"/>
        <v>6</v>
      </c>
      <c r="T86" s="38">
        <f t="shared" si="15"/>
        <v>4.8736721355475163</v>
      </c>
      <c r="U86" s="250">
        <f t="shared" si="26"/>
        <v>2.5109326606601923</v>
      </c>
      <c r="V86" s="38">
        <f t="shared" si="17"/>
        <v>4.4435283752542398</v>
      </c>
      <c r="W86" s="37">
        <f t="shared" si="23"/>
        <v>4.7838675793931325</v>
      </c>
      <c r="X86" s="136">
        <f t="shared" si="24"/>
        <v>1.1194689145077132</v>
      </c>
    </row>
    <row r="87" spans="1:24" x14ac:dyDescent="0.25">
      <c r="A87" s="9">
        <v>300352</v>
      </c>
      <c r="B87" s="2" t="s">
        <v>43</v>
      </c>
      <c r="C87" s="5" t="s">
        <v>75</v>
      </c>
      <c r="D87" s="88">
        <v>0.33</v>
      </c>
      <c r="E87" s="205" t="s">
        <v>238</v>
      </c>
      <c r="F87" s="76">
        <f t="shared" si="3"/>
        <v>2.6607935440637576</v>
      </c>
      <c r="G87" s="77">
        <f t="shared" si="4"/>
        <v>2.6607935440637576</v>
      </c>
      <c r="H87" s="39">
        <f t="shared" si="25"/>
        <v>2.765894098292943</v>
      </c>
      <c r="I87" s="77">
        <f t="shared" si="25"/>
        <v>2.765894098292943</v>
      </c>
      <c r="J87" s="39">
        <f t="shared" si="6"/>
        <v>2.0324750133457985</v>
      </c>
      <c r="K87" s="134">
        <f t="shared" si="7"/>
        <v>2.6607935440637576</v>
      </c>
      <c r="L87" s="258">
        <f t="shared" si="22"/>
        <v>3.2391321916564237</v>
      </c>
      <c r="M87" s="38">
        <f t="shared" si="8"/>
        <v>6</v>
      </c>
      <c r="N87" s="39">
        <f t="shared" si="9"/>
        <v>6</v>
      </c>
      <c r="O87" s="40">
        <f t="shared" si="10"/>
        <v>6</v>
      </c>
      <c r="P87" s="40">
        <f t="shared" si="11"/>
        <v>3.3128717853776779</v>
      </c>
      <c r="Q87" s="39">
        <f t="shared" si="12"/>
        <v>6</v>
      </c>
      <c r="R87" s="41">
        <f t="shared" si="13"/>
        <v>6</v>
      </c>
      <c r="S87" s="37">
        <f t="shared" si="14"/>
        <v>6</v>
      </c>
      <c r="T87" s="38">
        <f t="shared" si="15"/>
        <v>6</v>
      </c>
      <c r="U87" s="250">
        <f t="shared" si="26"/>
        <v>4.7289684739276225</v>
      </c>
      <c r="V87" s="38">
        <f t="shared" si="17"/>
        <v>6</v>
      </c>
      <c r="W87" s="37">
        <f t="shared" si="23"/>
        <v>6</v>
      </c>
      <c r="X87" s="135">
        <f t="shared" si="24"/>
        <v>1.7</v>
      </c>
    </row>
    <row r="88" spans="1:24" x14ac:dyDescent="0.25">
      <c r="A88" s="9">
        <v>300117</v>
      </c>
      <c r="B88" s="2" t="s">
        <v>44</v>
      </c>
      <c r="C88" s="5" t="s">
        <v>77</v>
      </c>
      <c r="D88" s="88">
        <v>0.56999999999999995</v>
      </c>
      <c r="E88" s="255" t="s">
        <v>202</v>
      </c>
      <c r="F88" s="76">
        <f t="shared" si="3"/>
        <v>1.498354157089544</v>
      </c>
      <c r="G88" s="77">
        <f t="shared" si="4"/>
        <v>1.498354157089544</v>
      </c>
      <c r="H88" s="39">
        <f t="shared" si="25"/>
        <v>1.5592018463801249</v>
      </c>
      <c r="I88" s="77">
        <f t="shared" si="25"/>
        <v>1.5592018463801249</v>
      </c>
      <c r="J88" s="39">
        <f t="shared" si="6"/>
        <v>1.1345907972001994</v>
      </c>
      <c r="K88" s="134">
        <f t="shared" si="7"/>
        <v>1.498354157089544</v>
      </c>
      <c r="L88" s="258">
        <f t="shared" si="22"/>
        <v>1.8331817951695086</v>
      </c>
      <c r="M88" s="38">
        <f t="shared" si="8"/>
        <v>5.140707511102649</v>
      </c>
      <c r="N88" s="39">
        <f t="shared" si="9"/>
        <v>5.8282753769540987</v>
      </c>
      <c r="O88" s="40">
        <f t="shared" si="10"/>
        <v>6</v>
      </c>
      <c r="P88" s="40">
        <f t="shared" si="11"/>
        <v>1.8337678757449718</v>
      </c>
      <c r="Q88" s="39">
        <f t="shared" si="12"/>
        <v>4.9684710717611029</v>
      </c>
      <c r="R88" s="41">
        <f t="shared" si="13"/>
        <v>5.140707511102649</v>
      </c>
      <c r="S88" s="37">
        <f t="shared" si="14"/>
        <v>6</v>
      </c>
      <c r="T88" s="38">
        <f t="shared" si="15"/>
        <v>5.140707511102649</v>
      </c>
      <c r="U88" s="250">
        <f t="shared" si="26"/>
        <v>2.6536133270107292</v>
      </c>
      <c r="V88" s="38">
        <f t="shared" si="17"/>
        <v>4.6826614476360415</v>
      </c>
      <c r="W88" s="37">
        <f t="shared" si="23"/>
        <v>5.0409132414664555</v>
      </c>
      <c r="X88" s="135">
        <f t="shared" si="24"/>
        <v>1.1889146468502245</v>
      </c>
    </row>
    <row r="89" spans="1:24" x14ac:dyDescent="0.25">
      <c r="A89" s="9">
        <v>300355</v>
      </c>
      <c r="B89" s="2" t="s">
        <v>45</v>
      </c>
      <c r="C89" s="5" t="s">
        <v>75</v>
      </c>
      <c r="D89" s="88">
        <v>0.33</v>
      </c>
      <c r="E89" s="205" t="s">
        <v>238</v>
      </c>
      <c r="F89" s="76">
        <f t="shared" ref="F89:F142" si="27">IF(((($F$7/2)^2-($F$6/2)^2)*PI()/$D89/1000)-0.1&gt;6,6,((($F$7/2)^2-($F$6/2)^2)*PI()/$D89/1000)-0.1)</f>
        <v>2.6607935440637576</v>
      </c>
      <c r="G89" s="77">
        <f t="shared" ref="G89:G142" si="28">IF(((($G$7/2)^2-($G$6/2)^2)*PI()/$D89/1000)-0.1&gt;6,6,((($G$7/2)^2-($G$6/2)^2)*PI()/$D89/1000)-0.1)</f>
        <v>2.6607935440637576</v>
      </c>
      <c r="H89" s="39">
        <f t="shared" si="25"/>
        <v>2.765894098292943</v>
      </c>
      <c r="I89" s="77">
        <f t="shared" si="25"/>
        <v>2.765894098292943</v>
      </c>
      <c r="J89" s="39">
        <f t="shared" ref="J89:J142" si="29">IF(((($J$7/2)^2-($J$6/2)^2)*PI()/$D89/1000)-0.1&gt;6,6,((($J$7/2)^2-($J$6/2)^2)*PI()/$D89/1000)-0.1)</f>
        <v>2.0324750133457985</v>
      </c>
      <c r="K89" s="134">
        <f t="shared" ref="K89:K142" si="30">IF(((($K$7/2)^2-($K$6/2)^2)*PI()/$D89/1000)-0.1&gt;6,6,((($K$7/2)^2-($K$6/2)^2)*PI()/$D89/1000)-0.1)</f>
        <v>2.6607935440637576</v>
      </c>
      <c r="L89" s="258">
        <f t="shared" si="22"/>
        <v>3.2391321916564237</v>
      </c>
      <c r="M89" s="38">
        <f t="shared" ref="M89:M142" si="31">IF(((($M$7/2)^2-($M$6/2)^2)*PI()/$D89/1000)-0.2&gt;6,6,((($M$7/2)^2-($M$6/2)^2)*PI()/$D89/1000)-0.2)</f>
        <v>6</v>
      </c>
      <c r="N89" s="39">
        <f t="shared" ref="N89:N142" si="32">IF(((($N$7/2)^2-($N$6/2)^2)*PI()/$D89/1000)-0.2&gt;6,6,((($N$7/2)^2-($N$6/2)^2)*PI()/$D89/1000)-0.2)</f>
        <v>6</v>
      </c>
      <c r="O89" s="40">
        <f t="shared" ref="O89:O142" si="33">IF(((($O$7/2)^2-($O$6/2)^2)*PI()/$D89/1000)-0.2&gt;6,6,((($O$7/2)^2-($O$6/2)^2)*PI()/$D89/1000)-0.2)</f>
        <v>6</v>
      </c>
      <c r="P89" s="40">
        <f t="shared" ref="P89:P142" si="34">IF(((($P$7/2)^2-($P$6/2)^2)*PI()/$D89/1000)-0.2&gt;6,6,((($P$7/2)^2-($P$6/2)^2)*PI()/$D89/1000)-0.2)</f>
        <v>3.3128717853776779</v>
      </c>
      <c r="Q89" s="39">
        <f t="shared" ref="Q89:Q142" si="35">IF(((($Q$7/2)^2-($Q$6/2)^2)*PI()/$D89/1000)-0.2&gt;6,6,((($Q$7/2)^2-($Q$6/2)^2)*PI()/$D89/1000)-0.2)</f>
        <v>6</v>
      </c>
      <c r="R89" s="41">
        <f t="shared" ref="R89:R142" si="36">IF(((($R$7/2)^2-($R$6/2)^2)*PI()/$D89/1000)-0.2&gt;6,6,((($R$7/2)^2-($R$6/2)^2)*PI()/$D89/1000)-0.2)</f>
        <v>6</v>
      </c>
      <c r="S89" s="37">
        <f t="shared" ref="S89:S142" si="37">IF(((($S$7/2)^2-($S$6/2)^2)*PI()/$D89/1000)-0.2&gt;6,6,((($S$7/2)^2-($S$6/2)^2)*PI()/$D89/1000)-0.2)</f>
        <v>6</v>
      </c>
      <c r="T89" s="38">
        <f t="shared" ref="T89:T142" si="38">IF(((($M$7/2)^2-($M$6/2)^2)*PI()/$D89/1000)-0.2&gt;6,6,((($M$7/2)^2-($M$6/2)^2)*PI()/$D89/1000)-0.2)</f>
        <v>6</v>
      </c>
      <c r="U89" s="250">
        <f t="shared" si="26"/>
        <v>4.7289684739276225</v>
      </c>
      <c r="V89" s="38">
        <f t="shared" ref="V89:V142" si="39">IF(((($V$7/2)^2-($V$6/2)^2)*PI()/$D89/1000)-0.1&gt;6,6,((($V$7/2)^2-($V$6/2)^2)*PI()/$D89/1000)-0.1)</f>
        <v>6</v>
      </c>
      <c r="W89" s="37">
        <f t="shared" si="23"/>
        <v>6</v>
      </c>
      <c r="X89" s="135">
        <f t="shared" si="24"/>
        <v>1.7</v>
      </c>
    </row>
    <row r="90" spans="1:24" x14ac:dyDescent="0.25">
      <c r="A90" s="9">
        <v>300722</v>
      </c>
      <c r="B90" s="2" t="s">
        <v>108</v>
      </c>
      <c r="C90" s="5" t="s">
        <v>74</v>
      </c>
      <c r="D90" s="88">
        <v>0.25</v>
      </c>
      <c r="E90" s="255" t="s">
        <v>203</v>
      </c>
      <c r="F90" s="76">
        <f t="shared" si="27"/>
        <v>3.5442474781641597</v>
      </c>
      <c r="G90" s="77">
        <f t="shared" si="28"/>
        <v>3.5442474781641597</v>
      </c>
      <c r="H90" s="39">
        <f t="shared" si="25"/>
        <v>3.6829802097466851</v>
      </c>
      <c r="I90" s="77">
        <f t="shared" si="25"/>
        <v>3.6829802097466851</v>
      </c>
      <c r="J90" s="39">
        <f t="shared" si="29"/>
        <v>2.7148670176164544</v>
      </c>
      <c r="K90" s="134">
        <f t="shared" si="30"/>
        <v>3.5442474781641597</v>
      </c>
      <c r="L90" s="258">
        <f t="shared" si="22"/>
        <v>4.3076544929864795</v>
      </c>
      <c r="M90" s="38">
        <f t="shared" si="31"/>
        <v>6</v>
      </c>
      <c r="N90" s="39">
        <f t="shared" si="32"/>
        <v>6</v>
      </c>
      <c r="O90" s="40">
        <f t="shared" si="33"/>
        <v>6</v>
      </c>
      <c r="P90" s="40">
        <f t="shared" si="34"/>
        <v>4.4369907566985347</v>
      </c>
      <c r="Q90" s="39">
        <f t="shared" si="35"/>
        <v>6</v>
      </c>
      <c r="R90" s="41">
        <f t="shared" si="36"/>
        <v>6</v>
      </c>
      <c r="S90" s="37">
        <f t="shared" si="37"/>
        <v>6</v>
      </c>
      <c r="T90" s="38">
        <f t="shared" si="38"/>
        <v>6</v>
      </c>
      <c r="U90" s="250">
        <f t="shared" si="26"/>
        <v>6</v>
      </c>
      <c r="V90" s="38">
        <f t="shared" si="39"/>
        <v>6</v>
      </c>
      <c r="W90" s="37">
        <f t="shared" si="23"/>
        <v>6</v>
      </c>
      <c r="X90" s="135">
        <f t="shared" si="24"/>
        <v>1.7</v>
      </c>
    </row>
    <row r="91" spans="1:24" x14ac:dyDescent="0.25">
      <c r="A91" s="9">
        <v>301102</v>
      </c>
      <c r="B91" s="2" t="s">
        <v>267</v>
      </c>
      <c r="C91" s="5" t="s">
        <v>74</v>
      </c>
      <c r="D91" s="88">
        <v>0.24</v>
      </c>
      <c r="E91" s="205" t="s">
        <v>238</v>
      </c>
      <c r="F91" s="76">
        <f t="shared" si="27"/>
        <v>3.6960911230876667</v>
      </c>
      <c r="G91" s="77">
        <f t="shared" si="28"/>
        <v>3.6960911230876667</v>
      </c>
      <c r="H91" s="39">
        <f t="shared" si="25"/>
        <v>3.8406043851527971</v>
      </c>
      <c r="I91" s="77">
        <f t="shared" si="25"/>
        <v>3.8406043851527971</v>
      </c>
      <c r="J91" s="39">
        <f t="shared" si="29"/>
        <v>2.8321531433504736</v>
      </c>
      <c r="K91" s="134">
        <f t="shared" si="30"/>
        <v>3.6960911230876667</v>
      </c>
      <c r="L91" s="258">
        <f t="shared" si="22"/>
        <v>4.4913067635275832</v>
      </c>
      <c r="M91" s="38">
        <f t="shared" si="31"/>
        <v>6</v>
      </c>
      <c r="N91" s="39">
        <f t="shared" si="32"/>
        <v>6</v>
      </c>
      <c r="O91" s="40">
        <f t="shared" si="33"/>
        <v>6</v>
      </c>
      <c r="P91" s="40">
        <f t="shared" si="34"/>
        <v>4.6301987048943074</v>
      </c>
      <c r="Q91" s="39">
        <f t="shared" si="35"/>
        <v>6</v>
      </c>
      <c r="R91" s="41">
        <f t="shared" si="36"/>
        <v>6</v>
      </c>
      <c r="S91" s="37">
        <f t="shared" si="37"/>
        <v>6</v>
      </c>
      <c r="T91" s="38">
        <f t="shared" si="38"/>
        <v>6</v>
      </c>
      <c r="U91" s="250">
        <f t="shared" si="26"/>
        <v>6</v>
      </c>
      <c r="V91" s="38">
        <f t="shared" si="39"/>
        <v>6</v>
      </c>
      <c r="W91" s="37">
        <f t="shared" si="23"/>
        <v>6</v>
      </c>
      <c r="X91" s="135">
        <f t="shared" si="24"/>
        <v>1.7</v>
      </c>
    </row>
    <row r="92" spans="1:24" x14ac:dyDescent="0.25">
      <c r="A92" s="9">
        <v>300729</v>
      </c>
      <c r="B92" s="2" t="s">
        <v>254</v>
      </c>
      <c r="C92" s="5" t="s">
        <v>74</v>
      </c>
      <c r="D92" s="88">
        <v>0.35</v>
      </c>
      <c r="E92" s="255" t="s">
        <v>203</v>
      </c>
      <c r="F92" s="76">
        <f t="shared" si="27"/>
        <v>2.5030339129743999</v>
      </c>
      <c r="G92" s="77">
        <f t="shared" si="28"/>
        <v>2.5030339129743999</v>
      </c>
      <c r="H92" s="39">
        <f t="shared" si="25"/>
        <v>2.6021287212476323</v>
      </c>
      <c r="I92" s="77">
        <f t="shared" si="25"/>
        <v>2.6021287212476323</v>
      </c>
      <c r="J92" s="39">
        <f t="shared" si="29"/>
        <v>1.9106192982974677</v>
      </c>
      <c r="K92" s="134">
        <f t="shared" si="30"/>
        <v>2.5030339129743999</v>
      </c>
      <c r="L92" s="258">
        <f t="shared" si="22"/>
        <v>3.0483246378474855</v>
      </c>
      <c r="M92" s="38">
        <f t="shared" si="31"/>
        <v>6</v>
      </c>
      <c r="N92" s="39">
        <f t="shared" si="32"/>
        <v>6</v>
      </c>
      <c r="O92" s="40">
        <f t="shared" si="33"/>
        <v>6</v>
      </c>
      <c r="P92" s="40">
        <f t="shared" si="34"/>
        <v>3.1121362547846676</v>
      </c>
      <c r="Q92" s="39">
        <f t="shared" si="35"/>
        <v>6</v>
      </c>
      <c r="R92" s="41">
        <f t="shared" si="36"/>
        <v>6</v>
      </c>
      <c r="S92" s="37">
        <f t="shared" si="37"/>
        <v>6</v>
      </c>
      <c r="T92" s="38">
        <f t="shared" si="38"/>
        <v>6</v>
      </c>
      <c r="U92" s="250">
        <f t="shared" si="26"/>
        <v>4.4473131325603301</v>
      </c>
      <c r="V92" s="38">
        <f t="shared" si="39"/>
        <v>6</v>
      </c>
      <c r="W92" s="37">
        <f t="shared" si="23"/>
        <v>6</v>
      </c>
      <c r="X92" s="135">
        <f t="shared" si="24"/>
        <v>1.7</v>
      </c>
    </row>
    <row r="93" spans="1:24" x14ac:dyDescent="0.25">
      <c r="A93" s="9">
        <v>300716</v>
      </c>
      <c r="B93" s="2" t="s">
        <v>46</v>
      </c>
      <c r="C93" s="5" t="s">
        <v>74</v>
      </c>
      <c r="D93" s="88">
        <v>0.41</v>
      </c>
      <c r="E93" s="255" t="s">
        <v>203</v>
      </c>
      <c r="F93" s="76">
        <f t="shared" si="27"/>
        <v>2.1221021208318045</v>
      </c>
      <c r="G93" s="77">
        <f t="shared" si="28"/>
        <v>2.1221021208318045</v>
      </c>
      <c r="H93" s="39">
        <f t="shared" si="25"/>
        <v>2.2066952498455397</v>
      </c>
      <c r="I93" s="77">
        <f t="shared" si="25"/>
        <v>2.2066952498455397</v>
      </c>
      <c r="J93" s="39">
        <f t="shared" si="29"/>
        <v>1.6163823278149112</v>
      </c>
      <c r="K93" s="134">
        <f t="shared" si="30"/>
        <v>2.1221021208318045</v>
      </c>
      <c r="L93" s="258">
        <f t="shared" si="22"/>
        <v>2.5875942030405361</v>
      </c>
      <c r="M93" s="38">
        <f t="shared" si="31"/>
        <v>6</v>
      </c>
      <c r="N93" s="39">
        <f t="shared" si="32"/>
        <v>6</v>
      </c>
      <c r="O93" s="40">
        <f t="shared" si="33"/>
        <v>6</v>
      </c>
      <c r="P93" s="40">
        <f t="shared" si="34"/>
        <v>2.6274333882308141</v>
      </c>
      <c r="Q93" s="39">
        <f t="shared" si="35"/>
        <v>6</v>
      </c>
      <c r="R93" s="41">
        <f t="shared" si="36"/>
        <v>6</v>
      </c>
      <c r="S93" s="37">
        <f t="shared" si="37"/>
        <v>6</v>
      </c>
      <c r="T93" s="38">
        <f t="shared" si="38"/>
        <v>6</v>
      </c>
      <c r="U93" s="250">
        <f t="shared" si="26"/>
        <v>3.7672185277954036</v>
      </c>
      <c r="V93" s="38">
        <f t="shared" si="39"/>
        <v>6</v>
      </c>
      <c r="W93" s="37">
        <f t="shared" si="23"/>
        <v>6</v>
      </c>
      <c r="X93" s="135">
        <f t="shared" si="24"/>
        <v>1.7</v>
      </c>
    </row>
    <row r="94" spans="1:24" x14ac:dyDescent="0.25">
      <c r="A94" s="9">
        <v>300517</v>
      </c>
      <c r="B94" s="89" t="s">
        <v>47</v>
      </c>
      <c r="C94" s="5" t="s">
        <v>76</v>
      </c>
      <c r="D94" s="90">
        <v>0.55000000000000004</v>
      </c>
      <c r="E94" s="255" t="s">
        <v>203</v>
      </c>
      <c r="F94" s="76">
        <f t="shared" si="27"/>
        <v>1.5564761264382543</v>
      </c>
      <c r="G94" s="77">
        <f t="shared" si="28"/>
        <v>1.5564761264382543</v>
      </c>
      <c r="H94" s="39">
        <f t="shared" si="25"/>
        <v>1.6195364589757657</v>
      </c>
      <c r="I94" s="77">
        <f t="shared" si="25"/>
        <v>1.6195364589757657</v>
      </c>
      <c r="J94" s="39">
        <f t="shared" si="29"/>
        <v>1.1794850080074792</v>
      </c>
      <c r="K94" s="41">
        <f t="shared" si="30"/>
        <v>1.5564761264382543</v>
      </c>
      <c r="L94" s="258">
        <f t="shared" si="22"/>
        <v>1.903479314993854</v>
      </c>
      <c r="M94" s="38">
        <f t="shared" si="31"/>
        <v>5.3349150569609263</v>
      </c>
      <c r="N94" s="39">
        <f t="shared" si="32"/>
        <v>6</v>
      </c>
      <c r="O94" s="40">
        <f t="shared" si="33"/>
        <v>6</v>
      </c>
      <c r="P94" s="40">
        <f t="shared" si="34"/>
        <v>1.9077230712266064</v>
      </c>
      <c r="Q94" s="39">
        <f t="shared" si="35"/>
        <v>5.1564154743705961</v>
      </c>
      <c r="R94" s="41">
        <f t="shared" si="36"/>
        <v>5.3349150569609263</v>
      </c>
      <c r="S94" s="37">
        <f t="shared" si="37"/>
        <v>6</v>
      </c>
      <c r="T94" s="38">
        <f t="shared" si="38"/>
        <v>5.3349150569609263</v>
      </c>
      <c r="U94" s="250">
        <f t="shared" si="26"/>
        <v>2.7573810843565734</v>
      </c>
      <c r="V94" s="38">
        <f t="shared" si="39"/>
        <v>4.8565764093682606</v>
      </c>
      <c r="W94" s="37">
        <f t="shared" si="23"/>
        <v>5.2278555411561438</v>
      </c>
      <c r="X94" s="136" t="s">
        <v>190</v>
      </c>
    </row>
    <row r="95" spans="1:24" x14ac:dyDescent="0.25">
      <c r="A95" s="9">
        <v>300160</v>
      </c>
      <c r="B95" s="2" t="s">
        <v>118</v>
      </c>
      <c r="C95" s="7" t="s">
        <v>78</v>
      </c>
      <c r="D95" s="88">
        <v>0.3</v>
      </c>
      <c r="E95" s="255" t="s">
        <v>203</v>
      </c>
      <c r="F95" s="76">
        <f t="shared" si="27"/>
        <v>2.9368728984701331</v>
      </c>
      <c r="G95" s="77">
        <f t="shared" si="28"/>
        <v>2.9368728984701331</v>
      </c>
      <c r="H95" s="39">
        <f t="shared" si="25"/>
        <v>3.0524835081222377</v>
      </c>
      <c r="I95" s="77">
        <f t="shared" si="25"/>
        <v>3.0524835081222377</v>
      </c>
      <c r="J95" s="39">
        <f t="shared" si="29"/>
        <v>2.245722514680379</v>
      </c>
      <c r="K95" s="134">
        <f t="shared" si="30"/>
        <v>2.9368728984701331</v>
      </c>
      <c r="L95" s="258">
        <f t="shared" si="22"/>
        <v>3.5730454108220666</v>
      </c>
      <c r="M95" s="38">
        <f t="shared" si="31"/>
        <v>6</v>
      </c>
      <c r="N95" s="39">
        <f t="shared" si="32"/>
        <v>6</v>
      </c>
      <c r="O95" s="40">
        <f t="shared" si="33"/>
        <v>6</v>
      </c>
      <c r="P95" s="40">
        <f t="shared" si="34"/>
        <v>3.6641589639154457</v>
      </c>
      <c r="Q95" s="39">
        <f t="shared" si="35"/>
        <v>6</v>
      </c>
      <c r="R95" s="41">
        <f t="shared" si="36"/>
        <v>6</v>
      </c>
      <c r="S95" s="37">
        <f t="shared" si="37"/>
        <v>6</v>
      </c>
      <c r="T95" s="38">
        <f t="shared" si="38"/>
        <v>6</v>
      </c>
      <c r="U95" s="250">
        <f t="shared" si="26"/>
        <v>5.2218653213203847</v>
      </c>
      <c r="V95" s="38">
        <f t="shared" si="39"/>
        <v>6</v>
      </c>
      <c r="W95" s="37">
        <f t="shared" si="23"/>
        <v>6</v>
      </c>
      <c r="X95" s="136">
        <f t="shared" ref="X95:X131" si="40">IF(((($X$7/2)^2-($X$6/2)^2)*PI()/$D95/1000)-0.1&gt;1.7,1.7,((($X$7/2)^2-($X$6/2)^2)*PI()/$D95/1000)-0.2)</f>
        <v>1.7</v>
      </c>
    </row>
    <row r="96" spans="1:24" x14ac:dyDescent="0.25">
      <c r="A96" s="9">
        <v>300527</v>
      </c>
      <c r="B96" s="2" t="s">
        <v>48</v>
      </c>
      <c r="C96" s="5" t="s">
        <v>75</v>
      </c>
      <c r="D96" s="88">
        <v>0.31</v>
      </c>
      <c r="E96" s="255" t="s">
        <v>203</v>
      </c>
      <c r="F96" s="76">
        <f t="shared" si="27"/>
        <v>2.838909256584</v>
      </c>
      <c r="G96" s="77">
        <f t="shared" si="28"/>
        <v>2.838909256584</v>
      </c>
      <c r="H96" s="39">
        <f t="shared" si="25"/>
        <v>2.9507904917311976</v>
      </c>
      <c r="I96" s="77">
        <f t="shared" si="25"/>
        <v>2.9507904917311976</v>
      </c>
      <c r="J96" s="39">
        <f t="shared" si="29"/>
        <v>2.170054046464883</v>
      </c>
      <c r="K96" s="134">
        <f t="shared" si="30"/>
        <v>2.838909256584</v>
      </c>
      <c r="L96" s="258">
        <f t="shared" si="22"/>
        <v>3.4545600749890961</v>
      </c>
      <c r="M96" s="38">
        <f t="shared" si="31"/>
        <v>6</v>
      </c>
      <c r="N96" s="39">
        <f t="shared" si="32"/>
        <v>6</v>
      </c>
      <c r="O96" s="40">
        <f t="shared" si="33"/>
        <v>6</v>
      </c>
      <c r="P96" s="40">
        <f t="shared" si="34"/>
        <v>3.5395086747568829</v>
      </c>
      <c r="Q96" s="39">
        <f t="shared" si="35"/>
        <v>6</v>
      </c>
      <c r="R96" s="41">
        <f t="shared" si="36"/>
        <v>6</v>
      </c>
      <c r="S96" s="37">
        <f t="shared" si="37"/>
        <v>6</v>
      </c>
      <c r="T96" s="38">
        <f t="shared" si="38"/>
        <v>6</v>
      </c>
      <c r="U96" s="250">
        <f t="shared" si="26"/>
        <v>5.046966439987469</v>
      </c>
      <c r="V96" s="38">
        <f t="shared" si="39"/>
        <v>6</v>
      </c>
      <c r="W96" s="37">
        <f t="shared" si="23"/>
        <v>6</v>
      </c>
      <c r="X96" s="136">
        <f t="shared" si="40"/>
        <v>1.7</v>
      </c>
    </row>
    <row r="97" spans="1:24" x14ac:dyDescent="0.25">
      <c r="A97" s="9">
        <v>300153</v>
      </c>
      <c r="B97" s="2" t="s">
        <v>49</v>
      </c>
      <c r="C97" s="5" t="s">
        <v>75</v>
      </c>
      <c r="D97" s="88">
        <v>0.46</v>
      </c>
      <c r="E97" s="255" t="s">
        <v>202</v>
      </c>
      <c r="F97" s="76">
        <f t="shared" si="27"/>
        <v>1.8805692816109563</v>
      </c>
      <c r="G97" s="77">
        <f t="shared" si="28"/>
        <v>1.8805692816109563</v>
      </c>
      <c r="H97" s="39">
        <f t="shared" si="25"/>
        <v>1.9559675052971115</v>
      </c>
      <c r="I97" s="77">
        <f t="shared" si="25"/>
        <v>1.9559675052971115</v>
      </c>
      <c r="J97" s="39">
        <f t="shared" si="29"/>
        <v>1.4298190313132904</v>
      </c>
      <c r="K97" s="134">
        <f t="shared" si="30"/>
        <v>1.8805692816109563</v>
      </c>
      <c r="L97" s="258">
        <f t="shared" si="22"/>
        <v>2.2954643983622165</v>
      </c>
      <c r="M97" s="38">
        <f t="shared" si="31"/>
        <v>6</v>
      </c>
      <c r="N97" s="39">
        <f t="shared" si="32"/>
        <v>6</v>
      </c>
      <c r="O97" s="40">
        <f t="shared" si="33"/>
        <v>6</v>
      </c>
      <c r="P97" s="40">
        <f t="shared" si="34"/>
        <v>2.3201036721187687</v>
      </c>
      <c r="Q97" s="39">
        <f t="shared" si="35"/>
        <v>6</v>
      </c>
      <c r="R97" s="41">
        <f t="shared" si="36"/>
        <v>6</v>
      </c>
      <c r="S97" s="37">
        <f t="shared" si="37"/>
        <v>6</v>
      </c>
      <c r="T97" s="38">
        <f t="shared" si="38"/>
        <v>6</v>
      </c>
      <c r="U97" s="250">
        <f t="shared" si="26"/>
        <v>3.3359991226002506</v>
      </c>
      <c r="V97" s="38">
        <f t="shared" si="39"/>
        <v>5.8263413590272677</v>
      </c>
      <c r="W97" s="37">
        <f t="shared" si="23"/>
        <v>6</v>
      </c>
      <c r="X97" s="136">
        <f t="shared" si="40"/>
        <v>1.5210464102274519</v>
      </c>
    </row>
    <row r="98" spans="1:24" x14ac:dyDescent="0.25">
      <c r="A98" s="9">
        <v>300154</v>
      </c>
      <c r="B98" s="9" t="s">
        <v>50</v>
      </c>
      <c r="C98" s="5" t="s">
        <v>76</v>
      </c>
      <c r="D98" s="93">
        <v>0.65</v>
      </c>
      <c r="E98" s="255" t="s">
        <v>203</v>
      </c>
      <c r="F98" s="76">
        <f t="shared" si="27"/>
        <v>1.3016336454477535</v>
      </c>
      <c r="G98" s="77">
        <f t="shared" si="28"/>
        <v>1.3016336454477535</v>
      </c>
      <c r="H98" s="39">
        <f t="shared" si="25"/>
        <v>1.3549923883641095</v>
      </c>
      <c r="I98" s="77">
        <f t="shared" si="25"/>
        <v>1.3549923883641095</v>
      </c>
      <c r="J98" s="39">
        <f t="shared" si="29"/>
        <v>0.98264116062171325</v>
      </c>
      <c r="K98" s="137">
        <f t="shared" si="30"/>
        <v>1.3016336454477535</v>
      </c>
      <c r="L98" s="258">
        <f t="shared" si="22"/>
        <v>1.5952517280717227</v>
      </c>
      <c r="M98" s="38">
        <f t="shared" si="31"/>
        <v>4.4833896635823223</v>
      </c>
      <c r="N98" s="39">
        <f t="shared" si="32"/>
        <v>5.086333792098209</v>
      </c>
      <c r="O98" s="40">
        <f t="shared" si="33"/>
        <v>6</v>
      </c>
      <c r="P98" s="40">
        <f t="shared" si="34"/>
        <v>1.5834579833455904</v>
      </c>
      <c r="Q98" s="39">
        <f t="shared" si="35"/>
        <v>4.3323515552366585</v>
      </c>
      <c r="R98" s="41">
        <f t="shared" si="36"/>
        <v>4.4833896635823223</v>
      </c>
      <c r="S98" s="37">
        <f t="shared" si="37"/>
        <v>6</v>
      </c>
      <c r="T98" s="38">
        <f t="shared" si="38"/>
        <v>4.4833896635823223</v>
      </c>
      <c r="U98" s="250">
        <f t="shared" si="26"/>
        <v>2.3023993790709469</v>
      </c>
      <c r="V98" s="38">
        <f t="shared" si="39"/>
        <v>4.0940261925423744</v>
      </c>
      <c r="W98" s="37">
        <f t="shared" si="23"/>
        <v>4.4081854579013529</v>
      </c>
      <c r="X98" s="136">
        <f t="shared" si="40"/>
        <v>1.0179713056994277</v>
      </c>
    </row>
    <row r="99" spans="1:24" x14ac:dyDescent="0.25">
      <c r="A99" s="9">
        <v>300115</v>
      </c>
      <c r="B99" s="9" t="s">
        <v>130</v>
      </c>
      <c r="C99" s="5" t="s">
        <v>74</v>
      </c>
      <c r="D99" s="93">
        <v>0.36</v>
      </c>
      <c r="E99" s="255" t="s">
        <v>202</v>
      </c>
      <c r="F99" s="76">
        <f t="shared" si="27"/>
        <v>2.4307274153917779</v>
      </c>
      <c r="G99" s="77">
        <f t="shared" si="28"/>
        <v>2.4307274153917779</v>
      </c>
      <c r="H99" s="39">
        <f t="shared" si="25"/>
        <v>2.5270695901018647</v>
      </c>
      <c r="I99" s="77">
        <f t="shared" si="25"/>
        <v>2.5270695901018647</v>
      </c>
      <c r="J99" s="39">
        <f t="shared" si="29"/>
        <v>1.8547687622336491</v>
      </c>
      <c r="K99" s="137">
        <f t="shared" si="30"/>
        <v>2.4307274153917779</v>
      </c>
      <c r="L99" s="258">
        <f t="shared" si="22"/>
        <v>2.960871175685055</v>
      </c>
      <c r="M99" s="38">
        <f t="shared" si="31"/>
        <v>6</v>
      </c>
      <c r="N99" s="39">
        <f t="shared" si="32"/>
        <v>6</v>
      </c>
      <c r="O99" s="40">
        <f t="shared" si="33"/>
        <v>6</v>
      </c>
      <c r="P99" s="40">
        <f t="shared" si="34"/>
        <v>3.0201324699295382</v>
      </c>
      <c r="Q99" s="39">
        <f t="shared" si="35"/>
        <v>6</v>
      </c>
      <c r="R99" s="41">
        <f t="shared" si="36"/>
        <v>6</v>
      </c>
      <c r="S99" s="37">
        <f t="shared" si="37"/>
        <v>6</v>
      </c>
      <c r="T99" s="38">
        <f t="shared" si="38"/>
        <v>6</v>
      </c>
      <c r="U99" s="250">
        <f t="shared" si="26"/>
        <v>4.3182211011003204</v>
      </c>
      <c r="V99" s="38">
        <f t="shared" si="39"/>
        <v>6</v>
      </c>
      <c r="W99" s="37">
        <f t="shared" si="23"/>
        <v>6</v>
      </c>
      <c r="X99" s="136">
        <f t="shared" si="40"/>
        <v>1.7</v>
      </c>
    </row>
    <row r="100" spans="1:24" x14ac:dyDescent="0.25">
      <c r="A100" s="9">
        <v>300727</v>
      </c>
      <c r="B100" s="2" t="s">
        <v>103</v>
      </c>
      <c r="C100" s="5" t="s">
        <v>75</v>
      </c>
      <c r="D100" s="88">
        <v>0.22</v>
      </c>
      <c r="E100" s="255" t="s">
        <v>203</v>
      </c>
      <c r="F100" s="76">
        <f t="shared" si="27"/>
        <v>4.0411903160956371</v>
      </c>
      <c r="G100" s="77">
        <f t="shared" si="28"/>
        <v>4.0411903160956371</v>
      </c>
      <c r="H100" s="39">
        <f t="shared" si="25"/>
        <v>4.1988411474394143</v>
      </c>
      <c r="I100" s="77">
        <f t="shared" si="25"/>
        <v>4.1988411474394143</v>
      </c>
      <c r="J100" s="39">
        <f t="shared" si="29"/>
        <v>3.0987125200186982</v>
      </c>
      <c r="K100" s="134">
        <f t="shared" si="30"/>
        <v>4.0411903160956371</v>
      </c>
      <c r="L100" s="258">
        <f t="shared" si="22"/>
        <v>4.9086982874846354</v>
      </c>
      <c r="M100" s="38">
        <f t="shared" si="31"/>
        <v>6</v>
      </c>
      <c r="N100" s="39">
        <f t="shared" si="32"/>
        <v>6</v>
      </c>
      <c r="O100" s="40">
        <f t="shared" si="33"/>
        <v>6</v>
      </c>
      <c r="P100" s="40">
        <f t="shared" si="34"/>
        <v>5.0693076780665169</v>
      </c>
      <c r="Q100" s="39">
        <f t="shared" si="35"/>
        <v>6</v>
      </c>
      <c r="R100" s="41">
        <f t="shared" si="36"/>
        <v>6</v>
      </c>
      <c r="S100" s="37">
        <f t="shared" si="37"/>
        <v>6</v>
      </c>
      <c r="T100" s="38">
        <f t="shared" si="38"/>
        <v>6</v>
      </c>
      <c r="U100" s="250">
        <f t="shared" si="26"/>
        <v>6</v>
      </c>
      <c r="V100" s="38">
        <f t="shared" si="39"/>
        <v>6</v>
      </c>
      <c r="W100" s="37">
        <f t="shared" si="23"/>
        <v>6</v>
      </c>
      <c r="X100" s="136">
        <f t="shared" si="40"/>
        <v>1.7</v>
      </c>
    </row>
    <row r="101" spans="1:24" x14ac:dyDescent="0.25">
      <c r="A101" s="9">
        <v>300814</v>
      </c>
      <c r="B101" s="2" t="s">
        <v>311</v>
      </c>
      <c r="C101" s="5" t="s">
        <v>74</v>
      </c>
      <c r="D101" s="88">
        <v>0.32</v>
      </c>
      <c r="E101" s="261" t="s">
        <v>203</v>
      </c>
      <c r="F101" s="76">
        <f t="shared" si="27"/>
        <v>2.7470683423157496</v>
      </c>
      <c r="G101" s="77">
        <f t="shared" si="28"/>
        <v>2.7470683423157496</v>
      </c>
      <c r="H101" s="39">
        <f t="shared" si="25"/>
        <v>2.8554532888645974</v>
      </c>
      <c r="I101" s="77">
        <f t="shared" si="25"/>
        <v>2.8554532888645974</v>
      </c>
      <c r="J101" s="39">
        <f t="shared" si="29"/>
        <v>2.0991148575128551</v>
      </c>
      <c r="K101" s="134">
        <f t="shared" si="30"/>
        <v>2.7470683423157496</v>
      </c>
      <c r="L101" s="262">
        <f t="shared" si="22"/>
        <v>3.3434800726456868</v>
      </c>
      <c r="M101" s="38">
        <f t="shared" si="31"/>
        <v>6</v>
      </c>
      <c r="N101" s="39">
        <f t="shared" si="32"/>
        <v>6</v>
      </c>
      <c r="O101" s="40">
        <f t="shared" si="33"/>
        <v>6</v>
      </c>
      <c r="P101" s="40">
        <f t="shared" si="34"/>
        <v>3.4226490286707301</v>
      </c>
      <c r="Q101" s="39">
        <f t="shared" si="35"/>
        <v>6</v>
      </c>
      <c r="R101" s="41">
        <f t="shared" si="36"/>
        <v>6</v>
      </c>
      <c r="S101" s="37">
        <f t="shared" si="37"/>
        <v>6</v>
      </c>
      <c r="T101" s="38">
        <f t="shared" si="38"/>
        <v>6</v>
      </c>
      <c r="U101" s="250">
        <f t="shared" si="26"/>
        <v>4.8829987387378599</v>
      </c>
      <c r="V101" s="38">
        <f t="shared" si="39"/>
        <v>6</v>
      </c>
      <c r="W101" s="37">
        <f t="shared" si="23"/>
        <v>6</v>
      </c>
      <c r="X101" s="136" t="s">
        <v>190</v>
      </c>
    </row>
    <row r="102" spans="1:24" x14ac:dyDescent="0.25">
      <c r="A102" s="9">
        <v>300412</v>
      </c>
      <c r="B102" s="2" t="s">
        <v>51</v>
      </c>
      <c r="C102" s="5" t="s">
        <v>75</v>
      </c>
      <c r="D102" s="88">
        <v>0.31</v>
      </c>
      <c r="E102" s="255" t="s">
        <v>203</v>
      </c>
      <c r="F102" s="76">
        <f t="shared" si="27"/>
        <v>2.838909256584</v>
      </c>
      <c r="G102" s="77">
        <f t="shared" si="28"/>
        <v>2.838909256584</v>
      </c>
      <c r="H102" s="39">
        <f t="shared" si="25"/>
        <v>2.9507904917311976</v>
      </c>
      <c r="I102" s="77">
        <f t="shared" si="25"/>
        <v>2.9507904917311976</v>
      </c>
      <c r="J102" s="39">
        <f t="shared" si="29"/>
        <v>2.170054046464883</v>
      </c>
      <c r="K102" s="134">
        <f t="shared" si="30"/>
        <v>2.838909256584</v>
      </c>
      <c r="L102" s="258">
        <f t="shared" si="22"/>
        <v>3.4545600749890961</v>
      </c>
      <c r="M102" s="38">
        <f t="shared" si="31"/>
        <v>6</v>
      </c>
      <c r="N102" s="39">
        <f t="shared" si="32"/>
        <v>6</v>
      </c>
      <c r="O102" s="40">
        <f t="shared" si="33"/>
        <v>6</v>
      </c>
      <c r="P102" s="40">
        <f t="shared" si="34"/>
        <v>3.5395086747568829</v>
      </c>
      <c r="Q102" s="39">
        <f t="shared" si="35"/>
        <v>6</v>
      </c>
      <c r="R102" s="41">
        <f t="shared" si="36"/>
        <v>6</v>
      </c>
      <c r="S102" s="37">
        <f t="shared" si="37"/>
        <v>6</v>
      </c>
      <c r="T102" s="38">
        <f t="shared" si="38"/>
        <v>6</v>
      </c>
      <c r="U102" s="250">
        <f t="shared" si="26"/>
        <v>5.046966439987469</v>
      </c>
      <c r="V102" s="38">
        <f t="shared" si="39"/>
        <v>6</v>
      </c>
      <c r="W102" s="37">
        <f t="shared" si="23"/>
        <v>6</v>
      </c>
      <c r="X102" s="136">
        <f t="shared" si="40"/>
        <v>1.7</v>
      </c>
    </row>
    <row r="103" spans="1:24" x14ac:dyDescent="0.25">
      <c r="A103" s="9">
        <v>300807</v>
      </c>
      <c r="B103" s="89" t="s">
        <v>52</v>
      </c>
      <c r="C103" s="5" t="s">
        <v>75</v>
      </c>
      <c r="D103" s="90">
        <v>0.35</v>
      </c>
      <c r="E103" s="205" t="s">
        <v>238</v>
      </c>
      <c r="F103" s="76">
        <f t="shared" si="27"/>
        <v>2.5030339129743999</v>
      </c>
      <c r="G103" s="77">
        <f t="shared" si="28"/>
        <v>2.5030339129743999</v>
      </c>
      <c r="H103" s="39">
        <f t="shared" si="25"/>
        <v>2.6021287212476323</v>
      </c>
      <c r="I103" s="77">
        <f t="shared" si="25"/>
        <v>2.6021287212476323</v>
      </c>
      <c r="J103" s="39">
        <f t="shared" si="29"/>
        <v>1.9106192982974677</v>
      </c>
      <c r="K103" s="41">
        <f t="shared" si="30"/>
        <v>2.5030339129743999</v>
      </c>
      <c r="L103" s="258">
        <f t="shared" si="22"/>
        <v>3.0483246378474855</v>
      </c>
      <c r="M103" s="38">
        <f t="shared" si="31"/>
        <v>6</v>
      </c>
      <c r="N103" s="39">
        <f t="shared" si="32"/>
        <v>6</v>
      </c>
      <c r="O103" s="40">
        <f t="shared" si="33"/>
        <v>6</v>
      </c>
      <c r="P103" s="40">
        <f t="shared" si="34"/>
        <v>3.1121362547846676</v>
      </c>
      <c r="Q103" s="39">
        <f t="shared" si="35"/>
        <v>6</v>
      </c>
      <c r="R103" s="41">
        <f t="shared" si="36"/>
        <v>6</v>
      </c>
      <c r="S103" s="37">
        <f t="shared" si="37"/>
        <v>6</v>
      </c>
      <c r="T103" s="38">
        <f t="shared" si="38"/>
        <v>6</v>
      </c>
      <c r="U103" s="250">
        <f t="shared" si="26"/>
        <v>4.4473131325603301</v>
      </c>
      <c r="V103" s="38">
        <f t="shared" si="39"/>
        <v>6</v>
      </c>
      <c r="W103" s="37">
        <f t="shared" si="23"/>
        <v>6</v>
      </c>
      <c r="X103" s="136">
        <f t="shared" si="40"/>
        <v>1.7</v>
      </c>
    </row>
    <row r="104" spans="1:24" x14ac:dyDescent="0.25">
      <c r="A104" s="9">
        <v>300167</v>
      </c>
      <c r="B104" s="2" t="s">
        <v>110</v>
      </c>
      <c r="C104" s="5" t="s">
        <v>77</v>
      </c>
      <c r="D104" s="88">
        <v>0.7</v>
      </c>
      <c r="E104" s="255" t="s">
        <v>202</v>
      </c>
      <c r="F104" s="76">
        <f t="shared" si="27"/>
        <v>1.2015169564871999</v>
      </c>
      <c r="G104" s="77">
        <f t="shared" si="28"/>
        <v>1.2015169564871999</v>
      </c>
      <c r="H104" s="39">
        <f t="shared" si="25"/>
        <v>1.2510643606238161</v>
      </c>
      <c r="I104" s="77">
        <f t="shared" si="25"/>
        <v>1.2510643606238161</v>
      </c>
      <c r="J104" s="39">
        <f t="shared" si="29"/>
        <v>0.90530964914873391</v>
      </c>
      <c r="K104" s="134">
        <f t="shared" si="30"/>
        <v>1.2015169564871999</v>
      </c>
      <c r="L104" s="258">
        <f t="shared" si="22"/>
        <v>1.4741623189237427</v>
      </c>
      <c r="M104" s="38">
        <f t="shared" si="31"/>
        <v>4.1488618304692997</v>
      </c>
      <c r="N104" s="39">
        <f t="shared" si="32"/>
        <v>4.7087385212340509</v>
      </c>
      <c r="O104" s="40">
        <f t="shared" si="33"/>
        <v>6</v>
      </c>
      <c r="P104" s="40">
        <f t="shared" si="34"/>
        <v>1.4560681273923339</v>
      </c>
      <c r="Q104" s="39">
        <f t="shared" si="35"/>
        <v>4.0086121584340404</v>
      </c>
      <c r="R104" s="41">
        <f t="shared" si="36"/>
        <v>4.1488618304692997</v>
      </c>
      <c r="S104" s="37">
        <f t="shared" si="37"/>
        <v>6</v>
      </c>
      <c r="T104" s="38">
        <f t="shared" si="38"/>
        <v>4.1488618304692997</v>
      </c>
      <c r="U104" s="250">
        <f t="shared" si="26"/>
        <v>2.123656566280165</v>
      </c>
      <c r="V104" s="38">
        <f t="shared" si="39"/>
        <v>3.7944528930750621</v>
      </c>
      <c r="W104" s="37">
        <f>IF(((($W$7/2)^2-($W$6/2)^2)*PI()/$D104/1000)-0.1&gt;6,6,((($W$7/2)^2-($W$6/2)^2)*PI()/$D104/1000)-0.1)</f>
        <v>4.0861722109083995</v>
      </c>
      <c r="X104" s="136">
        <f t="shared" si="40"/>
        <v>0.93097335529232561</v>
      </c>
    </row>
    <row r="105" spans="1:24" x14ac:dyDescent="0.25">
      <c r="A105" s="9">
        <v>300157</v>
      </c>
      <c r="B105" s="89" t="s">
        <v>53</v>
      </c>
      <c r="C105" s="5" t="s">
        <v>79</v>
      </c>
      <c r="D105" s="90">
        <v>0.6</v>
      </c>
      <c r="E105" s="255" t="s">
        <v>202</v>
      </c>
      <c r="F105" s="76">
        <f t="shared" si="27"/>
        <v>1.4184364492350665</v>
      </c>
      <c r="G105" s="77">
        <f t="shared" si="28"/>
        <v>1.4184364492350665</v>
      </c>
      <c r="H105" s="39">
        <f t="shared" si="25"/>
        <v>1.4762417540611188</v>
      </c>
      <c r="I105" s="77">
        <f t="shared" si="25"/>
        <v>1.4762417540611188</v>
      </c>
      <c r="J105" s="39">
        <f t="shared" si="29"/>
        <v>1.0728612573401894</v>
      </c>
      <c r="K105" s="41">
        <f t="shared" si="30"/>
        <v>1.4184364492350665</v>
      </c>
      <c r="L105" s="258">
        <f t="shared" si="22"/>
        <v>1.7365227054110333</v>
      </c>
      <c r="M105" s="38">
        <f t="shared" si="31"/>
        <v>4.8736721355475163</v>
      </c>
      <c r="N105" s="39">
        <f t="shared" si="32"/>
        <v>5.5268616081063939</v>
      </c>
      <c r="O105" s="40">
        <f t="shared" si="33"/>
        <v>6</v>
      </c>
      <c r="P105" s="40">
        <f t="shared" si="34"/>
        <v>1.732079481957723</v>
      </c>
      <c r="Q105" s="39">
        <f t="shared" si="35"/>
        <v>4.7100475181730479</v>
      </c>
      <c r="R105" s="41">
        <f t="shared" si="36"/>
        <v>4.8736721355475163</v>
      </c>
      <c r="S105" s="37">
        <f t="shared" si="37"/>
        <v>6</v>
      </c>
      <c r="T105" s="38">
        <f t="shared" si="38"/>
        <v>4.8736721355475163</v>
      </c>
      <c r="U105" s="250">
        <f t="shared" si="26"/>
        <v>2.5109326606601923</v>
      </c>
      <c r="V105" s="38">
        <f t="shared" si="39"/>
        <v>4.4435283752542398</v>
      </c>
      <c r="W105" s="37">
        <f t="shared" ref="W105:W142" si="41">IF(((($W$7/2)^2-($W$6/2)^2)*PI()/$D105/1000)-0.1&gt;6,6,((($W$7/2)^2-($W$6/2)^2)*PI()/$D105/1000)-0.1)</f>
        <v>4.7838675793931325</v>
      </c>
      <c r="X105" s="136">
        <f t="shared" si="40"/>
        <v>1.1194689145077132</v>
      </c>
    </row>
    <row r="106" spans="1:24" x14ac:dyDescent="0.25">
      <c r="A106" s="9">
        <v>300177</v>
      </c>
      <c r="B106" s="89" t="s">
        <v>230</v>
      </c>
      <c r="C106" s="5" t="s">
        <v>76</v>
      </c>
      <c r="D106" s="90">
        <v>0.38</v>
      </c>
      <c r="E106" s="255" t="s">
        <v>202</v>
      </c>
      <c r="F106" s="76">
        <f t="shared" si="27"/>
        <v>2.2975312356343154</v>
      </c>
      <c r="G106" s="77">
        <f t="shared" si="28"/>
        <v>2.2975312356343154</v>
      </c>
      <c r="H106" s="39">
        <f t="shared" si="25"/>
        <v>2.3888027695701877</v>
      </c>
      <c r="I106" s="77">
        <f t="shared" si="25"/>
        <v>2.3888027695701877</v>
      </c>
      <c r="J106" s="39">
        <f t="shared" si="29"/>
        <v>1.7518861958002989</v>
      </c>
      <c r="K106" s="41">
        <f t="shared" si="30"/>
        <v>2.2975312356343154</v>
      </c>
      <c r="L106" s="258">
        <f t="shared" si="22"/>
        <v>2.7997726927542623</v>
      </c>
      <c r="M106" s="38">
        <f t="shared" si="31"/>
        <v>6</v>
      </c>
      <c r="N106" s="39">
        <f t="shared" si="32"/>
        <v>6</v>
      </c>
      <c r="O106" s="40">
        <f t="shared" si="33"/>
        <v>6</v>
      </c>
      <c r="P106" s="40">
        <f t="shared" si="34"/>
        <v>2.850651813617457</v>
      </c>
      <c r="Q106" s="39">
        <f t="shared" si="35"/>
        <v>6</v>
      </c>
      <c r="R106" s="41">
        <f t="shared" si="36"/>
        <v>6</v>
      </c>
      <c r="S106" s="37">
        <f t="shared" si="37"/>
        <v>6</v>
      </c>
      <c r="T106" s="38">
        <f t="shared" si="38"/>
        <v>6</v>
      </c>
      <c r="U106" s="250">
        <f t="shared" si="26"/>
        <v>4.0804199905160932</v>
      </c>
      <c r="V106" s="38">
        <f t="shared" si="39"/>
        <v>6</v>
      </c>
      <c r="W106" s="37">
        <f t="shared" si="41"/>
        <v>6</v>
      </c>
      <c r="X106" s="136">
        <f t="shared" si="40"/>
        <v>1.7</v>
      </c>
    </row>
    <row r="107" spans="1:24" ht="27.75" customHeight="1" x14ac:dyDescent="0.25">
      <c r="A107" s="13">
        <v>300112</v>
      </c>
      <c r="B107" s="22" t="s">
        <v>123</v>
      </c>
      <c r="C107" s="5" t="s">
        <v>77</v>
      </c>
      <c r="D107" s="94">
        <v>0.75</v>
      </c>
      <c r="E107" s="255" t="s">
        <v>202</v>
      </c>
      <c r="F107" s="76">
        <f t="shared" si="27"/>
        <v>1.1147491593880532</v>
      </c>
      <c r="G107" s="77">
        <f t="shared" si="28"/>
        <v>1.1147491593880532</v>
      </c>
      <c r="H107" s="39">
        <f t="shared" si="25"/>
        <v>1.1609934032488949</v>
      </c>
      <c r="I107" s="77">
        <f t="shared" si="25"/>
        <v>1.1609934032488949</v>
      </c>
      <c r="J107" s="39">
        <f t="shared" si="29"/>
        <v>0.83828900587215149</v>
      </c>
      <c r="K107" s="41">
        <f t="shared" si="30"/>
        <v>1.1147491593880532</v>
      </c>
      <c r="L107" s="258">
        <f t="shared" si="22"/>
        <v>1.3692181643288264</v>
      </c>
      <c r="M107" s="38">
        <f t="shared" si="31"/>
        <v>3.8589377084380123</v>
      </c>
      <c r="N107" s="39">
        <f t="shared" si="32"/>
        <v>4.381489286485114</v>
      </c>
      <c r="O107" s="40">
        <f t="shared" si="33"/>
        <v>6</v>
      </c>
      <c r="P107" s="40">
        <f t="shared" si="34"/>
        <v>1.3456635855661783</v>
      </c>
      <c r="Q107" s="39">
        <f t="shared" si="35"/>
        <v>3.7280380145384382</v>
      </c>
      <c r="R107" s="41">
        <f t="shared" si="36"/>
        <v>3.8589377084380123</v>
      </c>
      <c r="S107" s="37">
        <f t="shared" si="37"/>
        <v>6</v>
      </c>
      <c r="T107" s="38">
        <f t="shared" si="38"/>
        <v>3.8589377084380123</v>
      </c>
      <c r="U107" s="250">
        <f t="shared" si="26"/>
        <v>1.968746128528154</v>
      </c>
      <c r="V107" s="38">
        <f t="shared" si="39"/>
        <v>3.534822700203391</v>
      </c>
      <c r="W107" s="37">
        <f t="shared" si="41"/>
        <v>3.8070940635145054</v>
      </c>
      <c r="X107" s="136">
        <f t="shared" si="40"/>
        <v>0.8555751316061706</v>
      </c>
    </row>
    <row r="108" spans="1:24" ht="45.75" customHeight="1" x14ac:dyDescent="0.25">
      <c r="A108" s="242">
        <v>300134</v>
      </c>
      <c r="B108" s="22" t="s">
        <v>138</v>
      </c>
      <c r="C108" s="4" t="s">
        <v>77</v>
      </c>
      <c r="D108" s="95">
        <v>0.6</v>
      </c>
      <c r="E108" s="255" t="s">
        <v>202</v>
      </c>
      <c r="F108" s="138">
        <f t="shared" si="27"/>
        <v>1.4184364492350665</v>
      </c>
      <c r="G108" s="139">
        <f t="shared" si="28"/>
        <v>1.4184364492350665</v>
      </c>
      <c r="H108" s="140">
        <f t="shared" si="25"/>
        <v>1.4762417540611188</v>
      </c>
      <c r="I108" s="139">
        <f t="shared" si="25"/>
        <v>1.4762417540611188</v>
      </c>
      <c r="J108" s="140">
        <f t="shared" si="29"/>
        <v>1.0728612573401894</v>
      </c>
      <c r="K108" s="141">
        <f t="shared" si="30"/>
        <v>1.4184364492350665</v>
      </c>
      <c r="L108" s="212">
        <f t="shared" si="22"/>
        <v>1.7365227054110333</v>
      </c>
      <c r="M108" s="144">
        <f t="shared" si="31"/>
        <v>4.8736721355475163</v>
      </c>
      <c r="N108" s="140">
        <f t="shared" si="32"/>
        <v>5.5268616081063939</v>
      </c>
      <c r="O108" s="142">
        <f t="shared" si="33"/>
        <v>6</v>
      </c>
      <c r="P108" s="142">
        <f t="shared" si="34"/>
        <v>1.732079481957723</v>
      </c>
      <c r="Q108" s="140">
        <f t="shared" si="35"/>
        <v>4.7100475181730479</v>
      </c>
      <c r="R108" s="141">
        <f t="shared" si="36"/>
        <v>4.8736721355475163</v>
      </c>
      <c r="S108" s="143">
        <f t="shared" si="37"/>
        <v>6</v>
      </c>
      <c r="T108" s="144">
        <f t="shared" si="38"/>
        <v>4.8736721355475163</v>
      </c>
      <c r="U108" s="251">
        <f t="shared" si="26"/>
        <v>2.5109326606601923</v>
      </c>
      <c r="V108" s="144">
        <f t="shared" si="39"/>
        <v>4.4435283752542398</v>
      </c>
      <c r="W108" s="143">
        <f t="shared" si="41"/>
        <v>4.7838675793931325</v>
      </c>
      <c r="X108" s="145">
        <f t="shared" si="40"/>
        <v>1.1194689145077132</v>
      </c>
    </row>
    <row r="109" spans="1:24" x14ac:dyDescent="0.25">
      <c r="A109" s="15">
        <v>300166</v>
      </c>
      <c r="B109" s="67" t="s">
        <v>191</v>
      </c>
      <c r="C109" s="5" t="s">
        <v>77</v>
      </c>
      <c r="D109" s="96">
        <v>0.57999999999999996</v>
      </c>
      <c r="E109" s="255" t="s">
        <v>202</v>
      </c>
      <c r="F109" s="76">
        <f t="shared" si="27"/>
        <v>1.4707963267948967</v>
      </c>
      <c r="G109" s="77">
        <f t="shared" si="28"/>
        <v>1.4707963267948967</v>
      </c>
      <c r="H109" s="39">
        <f t="shared" si="25"/>
        <v>1.5305949179942608</v>
      </c>
      <c r="I109" s="77">
        <f t="shared" si="25"/>
        <v>1.5305949179942608</v>
      </c>
      <c r="J109" s="39">
        <f t="shared" si="29"/>
        <v>1.1133047489726098</v>
      </c>
      <c r="K109" s="134">
        <f t="shared" si="30"/>
        <v>1.4707963267948967</v>
      </c>
      <c r="L109" s="258">
        <f t="shared" si="22"/>
        <v>1.7998510745631378</v>
      </c>
      <c r="M109" s="38">
        <f t="shared" si="31"/>
        <v>5.0486263471181196</v>
      </c>
      <c r="N109" s="39">
        <f t="shared" si="32"/>
        <v>5.7243395945928208</v>
      </c>
      <c r="O109" s="40">
        <f t="shared" si="33"/>
        <v>6</v>
      </c>
      <c r="P109" s="40">
        <f t="shared" si="34"/>
        <v>1.7987029123700584</v>
      </c>
      <c r="Q109" s="39">
        <f t="shared" si="35"/>
        <v>4.8793595015583255</v>
      </c>
      <c r="R109" s="41">
        <f t="shared" si="36"/>
        <v>5.0486263471181196</v>
      </c>
      <c r="S109" s="37">
        <f t="shared" si="37"/>
        <v>6</v>
      </c>
      <c r="T109" s="38">
        <f t="shared" si="38"/>
        <v>5.0486263471181196</v>
      </c>
      <c r="U109" s="250">
        <f t="shared" si="26"/>
        <v>2.6044130972346817</v>
      </c>
      <c r="V109" s="38">
        <f t="shared" si="39"/>
        <v>4.6002017675043856</v>
      </c>
      <c r="W109" s="37">
        <f t="shared" si="41"/>
        <v>4.9522768062687588</v>
      </c>
      <c r="X109" s="136">
        <f t="shared" si="40"/>
        <v>1.1649678425941861</v>
      </c>
    </row>
    <row r="110" spans="1:24" x14ac:dyDescent="0.25">
      <c r="A110" s="15">
        <v>300145</v>
      </c>
      <c r="B110" s="67" t="s">
        <v>294</v>
      </c>
      <c r="C110" s="5" t="s">
        <v>79</v>
      </c>
      <c r="D110" s="96">
        <v>0.82</v>
      </c>
      <c r="E110" s="255" t="s">
        <v>202</v>
      </c>
      <c r="F110" s="76" t="s">
        <v>190</v>
      </c>
      <c r="G110" s="77" t="s">
        <v>190</v>
      </c>
      <c r="H110" s="39" t="s">
        <v>190</v>
      </c>
      <c r="I110" s="77" t="s">
        <v>190</v>
      </c>
      <c r="J110" s="39" t="s">
        <v>190</v>
      </c>
      <c r="K110" s="134" t="s">
        <v>190</v>
      </c>
      <c r="L110" s="258" t="s">
        <v>190</v>
      </c>
      <c r="M110" s="38">
        <f t="shared" si="31"/>
        <v>3.5124430260103776</v>
      </c>
      <c r="N110" s="39">
        <f t="shared" si="32"/>
        <v>3.9903865425168732</v>
      </c>
      <c r="O110" s="40">
        <f t="shared" si="33"/>
        <v>6</v>
      </c>
      <c r="P110" s="40">
        <f t="shared" si="34"/>
        <v>1.2137166941154072</v>
      </c>
      <c r="Q110" s="39">
        <f t="shared" si="35"/>
        <v>3.3927176962241812</v>
      </c>
      <c r="R110" s="41">
        <f t="shared" si="36"/>
        <v>3.5124430260103776</v>
      </c>
      <c r="S110" s="37">
        <f t="shared" si="37"/>
        <v>5.618651027609145</v>
      </c>
      <c r="T110" s="38">
        <f t="shared" si="38"/>
        <v>3.5124430260103776</v>
      </c>
      <c r="U110" s="250">
        <f t="shared" si="26"/>
        <v>1.7836092638977019</v>
      </c>
      <c r="V110" s="38">
        <f t="shared" si="39"/>
        <v>3.2245329575031012</v>
      </c>
      <c r="W110" s="37">
        <f t="shared" si="41"/>
        <v>3.4735616434583898</v>
      </c>
      <c r="X110" s="136" t="s">
        <v>190</v>
      </c>
    </row>
    <row r="111" spans="1:24" x14ac:dyDescent="0.25">
      <c r="A111" s="15">
        <v>300146</v>
      </c>
      <c r="B111" s="67" t="s">
        <v>316</v>
      </c>
      <c r="C111" s="5" t="s">
        <v>79</v>
      </c>
      <c r="D111" s="96">
        <v>0.65</v>
      </c>
      <c r="E111" s="261" t="s">
        <v>202</v>
      </c>
      <c r="F111" s="76" t="s">
        <v>190</v>
      </c>
      <c r="G111" s="77" t="s">
        <v>190</v>
      </c>
      <c r="H111" s="39" t="s">
        <v>190</v>
      </c>
      <c r="I111" s="77" t="s">
        <v>190</v>
      </c>
      <c r="J111" s="39" t="s">
        <v>190</v>
      </c>
      <c r="K111" s="134" t="s">
        <v>190</v>
      </c>
      <c r="L111" s="262" t="s">
        <v>190</v>
      </c>
      <c r="M111" s="38">
        <f t="shared" si="31"/>
        <v>4.4833896635823223</v>
      </c>
      <c r="N111" s="39">
        <f t="shared" si="32"/>
        <v>5.086333792098209</v>
      </c>
      <c r="O111" s="40">
        <f t="shared" si="33"/>
        <v>6</v>
      </c>
      <c r="P111" s="40">
        <f t="shared" si="34"/>
        <v>1.5834579833455904</v>
      </c>
      <c r="Q111" s="39">
        <f t="shared" si="35"/>
        <v>4.3323515552366585</v>
      </c>
      <c r="R111" s="41">
        <f t="shared" si="36"/>
        <v>4.4833896635823223</v>
      </c>
      <c r="S111" s="37">
        <f t="shared" si="37"/>
        <v>6</v>
      </c>
      <c r="T111" s="38">
        <f t="shared" si="38"/>
        <v>4.4833896635823223</v>
      </c>
      <c r="U111" s="250">
        <f t="shared" si="26"/>
        <v>2.3023993790709469</v>
      </c>
      <c r="V111" s="38">
        <f t="shared" si="39"/>
        <v>4.0940261925423744</v>
      </c>
      <c r="W111" s="37">
        <f t="shared" si="41"/>
        <v>4.4081854579013529</v>
      </c>
      <c r="X111" s="136" t="s">
        <v>190</v>
      </c>
    </row>
    <row r="112" spans="1:24" x14ac:dyDescent="0.25">
      <c r="A112" s="15">
        <v>300187</v>
      </c>
      <c r="B112" s="67" t="s">
        <v>315</v>
      </c>
      <c r="C112" s="5" t="s">
        <v>77</v>
      </c>
      <c r="D112" s="96">
        <v>0.5</v>
      </c>
      <c r="E112" s="261" t="s">
        <v>202</v>
      </c>
      <c r="F112" s="76" t="s">
        <v>190</v>
      </c>
      <c r="G112" s="77" t="s">
        <v>190</v>
      </c>
      <c r="H112" s="39" t="s">
        <v>190</v>
      </c>
      <c r="I112" s="77" t="s">
        <v>190</v>
      </c>
      <c r="J112" s="39" t="s">
        <v>190</v>
      </c>
      <c r="K112" s="134" t="s">
        <v>190</v>
      </c>
      <c r="L112" s="262" t="s">
        <v>190</v>
      </c>
      <c r="M112" s="38">
        <f t="shared" si="31"/>
        <v>5.8884065626570186</v>
      </c>
      <c r="N112" s="39">
        <f t="shared" si="32"/>
        <v>6</v>
      </c>
      <c r="O112" s="40">
        <f t="shared" si="33"/>
        <v>6</v>
      </c>
      <c r="P112" s="40">
        <f t="shared" si="34"/>
        <v>2.1184953783492673</v>
      </c>
      <c r="Q112" s="39">
        <f t="shared" si="35"/>
        <v>5.6920570218076572</v>
      </c>
      <c r="R112" s="41">
        <f t="shared" si="36"/>
        <v>5.8884065626570186</v>
      </c>
      <c r="S112" s="37">
        <f t="shared" si="37"/>
        <v>6</v>
      </c>
      <c r="T112" s="38">
        <f t="shared" si="38"/>
        <v>5.8884065626570186</v>
      </c>
      <c r="U112" s="250">
        <f t="shared" si="26"/>
        <v>3.0531191927922308</v>
      </c>
      <c r="V112" s="38">
        <f t="shared" si="39"/>
        <v>5.3522340503050865</v>
      </c>
      <c r="W112" s="37">
        <f t="shared" si="41"/>
        <v>5.760641095271759</v>
      </c>
      <c r="X112" s="136" t="s">
        <v>190</v>
      </c>
    </row>
    <row r="113" spans="1:24" x14ac:dyDescent="0.25">
      <c r="A113" s="15">
        <v>300143</v>
      </c>
      <c r="B113" s="67" t="s">
        <v>295</v>
      </c>
      <c r="C113" s="5" t="s">
        <v>79</v>
      </c>
      <c r="D113" s="96">
        <v>0.72</v>
      </c>
      <c r="E113" s="255" t="s">
        <v>202</v>
      </c>
      <c r="F113" s="76" t="s">
        <v>190</v>
      </c>
      <c r="G113" s="77" t="s">
        <v>190</v>
      </c>
      <c r="H113" s="39" t="s">
        <v>190</v>
      </c>
      <c r="I113" s="77" t="s">
        <v>190</v>
      </c>
      <c r="J113" s="39" t="s">
        <v>190</v>
      </c>
      <c r="K113" s="134" t="s">
        <v>190</v>
      </c>
      <c r="L113" s="258" t="s">
        <v>190</v>
      </c>
      <c r="M113" s="38">
        <f t="shared" si="31"/>
        <v>4.0280601129562639</v>
      </c>
      <c r="N113" s="39">
        <f t="shared" si="32"/>
        <v>4.5723846734219951</v>
      </c>
      <c r="O113" s="40">
        <f t="shared" si="33"/>
        <v>6</v>
      </c>
      <c r="P113" s="40">
        <f t="shared" si="34"/>
        <v>1.4100662349647692</v>
      </c>
      <c r="Q113" s="39">
        <f t="shared" si="35"/>
        <v>3.8917062651442063</v>
      </c>
      <c r="R113" s="41">
        <f t="shared" si="36"/>
        <v>4.0280601129562639</v>
      </c>
      <c r="S113" s="37">
        <f t="shared" si="37"/>
        <v>6</v>
      </c>
      <c r="T113" s="38">
        <f t="shared" si="38"/>
        <v>4.0280601129562639</v>
      </c>
      <c r="U113" s="250">
        <f t="shared" si="26"/>
        <v>2.0591105505501601</v>
      </c>
      <c r="V113" s="38">
        <f t="shared" si="39"/>
        <v>3.6862736460451986</v>
      </c>
      <c r="W113" s="37">
        <f t="shared" si="41"/>
        <v>3.9698896494942768</v>
      </c>
      <c r="X113" s="136" t="s">
        <v>190</v>
      </c>
    </row>
    <row r="114" spans="1:24" x14ac:dyDescent="0.25">
      <c r="A114" s="15">
        <v>300812</v>
      </c>
      <c r="B114" s="67" t="s">
        <v>255</v>
      </c>
      <c r="C114" s="5" t="s">
        <v>74</v>
      </c>
      <c r="D114" s="96">
        <v>0.33</v>
      </c>
      <c r="E114" s="205" t="s">
        <v>238</v>
      </c>
      <c r="F114" s="76">
        <f t="shared" si="27"/>
        <v>2.6607935440637576</v>
      </c>
      <c r="G114" s="77">
        <f t="shared" si="28"/>
        <v>2.6607935440637576</v>
      </c>
      <c r="H114" s="39">
        <f t="shared" si="25"/>
        <v>2.765894098292943</v>
      </c>
      <c r="I114" s="77">
        <f t="shared" si="25"/>
        <v>2.765894098292943</v>
      </c>
      <c r="J114" s="39">
        <f t="shared" si="29"/>
        <v>2.0324750133457985</v>
      </c>
      <c r="K114" s="134">
        <f t="shared" si="30"/>
        <v>2.6607935440637576</v>
      </c>
      <c r="L114" s="258">
        <f t="shared" si="22"/>
        <v>3.2391321916564237</v>
      </c>
      <c r="M114" s="38">
        <f t="shared" si="31"/>
        <v>6</v>
      </c>
      <c r="N114" s="39">
        <f t="shared" si="32"/>
        <v>6</v>
      </c>
      <c r="O114" s="40">
        <f t="shared" si="33"/>
        <v>6</v>
      </c>
      <c r="P114" s="40">
        <f t="shared" si="34"/>
        <v>3.3128717853776779</v>
      </c>
      <c r="Q114" s="39">
        <f t="shared" si="35"/>
        <v>6</v>
      </c>
      <c r="R114" s="41">
        <f t="shared" si="36"/>
        <v>6</v>
      </c>
      <c r="S114" s="37">
        <f t="shared" si="37"/>
        <v>6</v>
      </c>
      <c r="T114" s="38">
        <f t="shared" si="38"/>
        <v>6</v>
      </c>
      <c r="U114" s="250">
        <f t="shared" si="26"/>
        <v>4.7289684739276225</v>
      </c>
      <c r="V114" s="38">
        <f t="shared" si="39"/>
        <v>6</v>
      </c>
      <c r="W114" s="37">
        <f t="shared" si="41"/>
        <v>6</v>
      </c>
      <c r="X114" s="136">
        <f t="shared" si="40"/>
        <v>1.7</v>
      </c>
    </row>
    <row r="115" spans="1:24" x14ac:dyDescent="0.25">
      <c r="A115" s="9">
        <v>300348</v>
      </c>
      <c r="B115" s="89" t="s">
        <v>54</v>
      </c>
      <c r="C115" s="97" t="s">
        <v>75</v>
      </c>
      <c r="D115" s="90">
        <v>0.34</v>
      </c>
      <c r="E115" s="255" t="s">
        <v>203</v>
      </c>
      <c r="F115" s="76">
        <f t="shared" si="27"/>
        <v>2.5795937339442347</v>
      </c>
      <c r="G115" s="40">
        <f t="shared" si="28"/>
        <v>2.5795937339442347</v>
      </c>
      <c r="H115" s="39">
        <f t="shared" si="25"/>
        <v>2.6816030954019738</v>
      </c>
      <c r="I115" s="40">
        <f t="shared" si="25"/>
        <v>2.6816030954019738</v>
      </c>
      <c r="J115" s="39">
        <f t="shared" si="29"/>
        <v>1.9697551600120988</v>
      </c>
      <c r="K115" s="41">
        <f t="shared" si="30"/>
        <v>2.5795937339442347</v>
      </c>
      <c r="L115" s="258">
        <f t="shared" si="22"/>
        <v>3.1409224213135873</v>
      </c>
      <c r="M115" s="38">
        <f t="shared" si="31"/>
        <v>6</v>
      </c>
      <c r="N115" s="39">
        <f t="shared" si="32"/>
        <v>6</v>
      </c>
      <c r="O115" s="40">
        <f t="shared" si="33"/>
        <v>6</v>
      </c>
      <c r="P115" s="40">
        <f t="shared" si="34"/>
        <v>3.2095520269842162</v>
      </c>
      <c r="Q115" s="39">
        <f t="shared" si="35"/>
        <v>6</v>
      </c>
      <c r="R115" s="41">
        <f t="shared" si="36"/>
        <v>6</v>
      </c>
      <c r="S115" s="37">
        <f t="shared" si="37"/>
        <v>6</v>
      </c>
      <c r="T115" s="38">
        <f t="shared" si="38"/>
        <v>6</v>
      </c>
      <c r="U115" s="250">
        <f t="shared" si="26"/>
        <v>4.5839988129297504</v>
      </c>
      <c r="V115" s="38">
        <f t="shared" si="39"/>
        <v>6</v>
      </c>
      <c r="W115" s="37">
        <f t="shared" si="41"/>
        <v>6</v>
      </c>
      <c r="X115" s="136">
        <f t="shared" si="40"/>
        <v>1.7</v>
      </c>
    </row>
    <row r="116" spans="1:24" x14ac:dyDescent="0.25">
      <c r="A116" s="9">
        <v>300721</v>
      </c>
      <c r="B116" s="89" t="s">
        <v>112</v>
      </c>
      <c r="C116" s="97" t="s">
        <v>76</v>
      </c>
      <c r="D116" s="90">
        <v>0.39</v>
      </c>
      <c r="E116" s="205" t="s">
        <v>238</v>
      </c>
      <c r="F116" s="76">
        <f t="shared" si="27"/>
        <v>2.236056075746256</v>
      </c>
      <c r="G116" s="40">
        <f t="shared" si="28"/>
        <v>2.236056075746256</v>
      </c>
      <c r="H116" s="39">
        <f t="shared" si="25"/>
        <v>2.3249873139401824</v>
      </c>
      <c r="I116" s="40">
        <f t="shared" si="25"/>
        <v>2.3249873139401824</v>
      </c>
      <c r="J116" s="39">
        <f t="shared" si="29"/>
        <v>1.704401934369522</v>
      </c>
      <c r="K116" s="41">
        <f t="shared" si="30"/>
        <v>2.236056075746256</v>
      </c>
      <c r="L116" s="258">
        <f t="shared" si="22"/>
        <v>2.7254195467862044</v>
      </c>
      <c r="M116" s="38">
        <f t="shared" si="31"/>
        <v>6</v>
      </c>
      <c r="N116" s="39">
        <f t="shared" si="32"/>
        <v>6</v>
      </c>
      <c r="O116" s="40">
        <f t="shared" si="33"/>
        <v>6</v>
      </c>
      <c r="P116" s="40">
        <f t="shared" si="34"/>
        <v>2.7724299722426502</v>
      </c>
      <c r="Q116" s="39">
        <f t="shared" si="35"/>
        <v>6</v>
      </c>
      <c r="R116" s="41">
        <f t="shared" si="36"/>
        <v>6</v>
      </c>
      <c r="S116" s="37">
        <f t="shared" si="37"/>
        <v>6</v>
      </c>
      <c r="T116" s="38">
        <f t="shared" si="38"/>
        <v>6</v>
      </c>
      <c r="U116" s="250">
        <f t="shared" si="26"/>
        <v>3.9706656317849109</v>
      </c>
      <c r="V116" s="38">
        <f t="shared" si="39"/>
        <v>6</v>
      </c>
      <c r="W116" s="37">
        <f t="shared" si="41"/>
        <v>6</v>
      </c>
      <c r="X116" s="136">
        <f t="shared" si="40"/>
        <v>1.7</v>
      </c>
    </row>
    <row r="117" spans="1:24" x14ac:dyDescent="0.25">
      <c r="A117" s="9">
        <v>300219</v>
      </c>
      <c r="B117" s="2" t="s">
        <v>55</v>
      </c>
      <c r="C117" s="5" t="s">
        <v>77</v>
      </c>
      <c r="D117" s="88">
        <v>0.47</v>
      </c>
      <c r="E117" s="255" t="s">
        <v>202</v>
      </c>
      <c r="F117" s="76">
        <f t="shared" si="27"/>
        <v>1.8384295096617871</v>
      </c>
      <c r="G117" s="77">
        <f t="shared" si="28"/>
        <v>1.8384295096617871</v>
      </c>
      <c r="H117" s="39">
        <f t="shared" si="25"/>
        <v>1.912223515822705</v>
      </c>
      <c r="I117" s="77">
        <f t="shared" si="25"/>
        <v>1.912223515822705</v>
      </c>
      <c r="J117" s="39">
        <f t="shared" si="29"/>
        <v>1.3972696902215183</v>
      </c>
      <c r="K117" s="134">
        <f t="shared" si="30"/>
        <v>1.8384295096617871</v>
      </c>
      <c r="L117" s="258">
        <f t="shared" si="22"/>
        <v>2.2444970707374892</v>
      </c>
      <c r="M117" s="38">
        <f t="shared" si="31"/>
        <v>6</v>
      </c>
      <c r="N117" s="39">
        <f t="shared" si="32"/>
        <v>6</v>
      </c>
      <c r="O117" s="40">
        <f t="shared" si="33"/>
        <v>6</v>
      </c>
      <c r="P117" s="40">
        <f t="shared" si="34"/>
        <v>2.2664844450524124</v>
      </c>
      <c r="Q117" s="39">
        <f t="shared" si="35"/>
        <v>6</v>
      </c>
      <c r="R117" s="41">
        <f t="shared" si="36"/>
        <v>6</v>
      </c>
      <c r="S117" s="37">
        <f t="shared" si="37"/>
        <v>6</v>
      </c>
      <c r="T117" s="38">
        <f t="shared" si="38"/>
        <v>6</v>
      </c>
      <c r="U117" s="250">
        <f t="shared" si="26"/>
        <v>3.2607650987151393</v>
      </c>
      <c r="V117" s="38">
        <f t="shared" si="39"/>
        <v>5.7002489896862629</v>
      </c>
      <c r="W117" s="37">
        <f t="shared" si="41"/>
        <v>6</v>
      </c>
      <c r="X117" s="136">
        <f t="shared" si="40"/>
        <v>1.4844284014992084</v>
      </c>
    </row>
    <row r="118" spans="1:24" x14ac:dyDescent="0.25">
      <c r="A118" s="9">
        <v>300333</v>
      </c>
      <c r="B118" s="2" t="s">
        <v>56</v>
      </c>
      <c r="C118" s="5" t="s">
        <v>75</v>
      </c>
      <c r="D118" s="88">
        <v>0.38</v>
      </c>
      <c r="E118" s="255" t="s">
        <v>203</v>
      </c>
      <c r="F118" s="76">
        <f t="shared" si="27"/>
        <v>2.2975312356343154</v>
      </c>
      <c r="G118" s="77">
        <f t="shared" si="28"/>
        <v>2.2975312356343154</v>
      </c>
      <c r="H118" s="39">
        <f t="shared" si="25"/>
        <v>2.3888027695701877</v>
      </c>
      <c r="I118" s="77">
        <f t="shared" si="25"/>
        <v>2.3888027695701877</v>
      </c>
      <c r="J118" s="39">
        <f t="shared" si="29"/>
        <v>1.7518861958002989</v>
      </c>
      <c r="K118" s="134">
        <f t="shared" si="30"/>
        <v>2.2975312356343154</v>
      </c>
      <c r="L118" s="258">
        <f t="shared" si="22"/>
        <v>2.7997726927542623</v>
      </c>
      <c r="M118" s="38">
        <f t="shared" si="31"/>
        <v>6</v>
      </c>
      <c r="N118" s="39">
        <f t="shared" si="32"/>
        <v>6</v>
      </c>
      <c r="O118" s="40">
        <f t="shared" si="33"/>
        <v>6</v>
      </c>
      <c r="P118" s="40">
        <f t="shared" si="34"/>
        <v>2.850651813617457</v>
      </c>
      <c r="Q118" s="39">
        <f t="shared" si="35"/>
        <v>6</v>
      </c>
      <c r="R118" s="41">
        <f t="shared" si="36"/>
        <v>6</v>
      </c>
      <c r="S118" s="37">
        <f t="shared" si="37"/>
        <v>6</v>
      </c>
      <c r="T118" s="38">
        <f t="shared" si="38"/>
        <v>6</v>
      </c>
      <c r="U118" s="250">
        <f t="shared" si="26"/>
        <v>4.0804199905160932</v>
      </c>
      <c r="V118" s="38">
        <f t="shared" si="39"/>
        <v>6</v>
      </c>
      <c r="W118" s="37">
        <f t="shared" si="41"/>
        <v>6</v>
      </c>
      <c r="X118" s="136">
        <f t="shared" si="40"/>
        <v>1.7</v>
      </c>
    </row>
    <row r="119" spans="1:24" x14ac:dyDescent="0.25">
      <c r="A119" s="9">
        <v>300313</v>
      </c>
      <c r="B119" s="2" t="s">
        <v>57</v>
      </c>
      <c r="C119" s="5" t="s">
        <v>75</v>
      </c>
      <c r="D119" s="88">
        <v>0.39</v>
      </c>
      <c r="E119" s="205" t="s">
        <v>238</v>
      </c>
      <c r="F119" s="76">
        <f t="shared" si="27"/>
        <v>2.236056075746256</v>
      </c>
      <c r="G119" s="77">
        <f t="shared" si="28"/>
        <v>2.236056075746256</v>
      </c>
      <c r="H119" s="39">
        <f t="shared" si="25"/>
        <v>2.3249873139401824</v>
      </c>
      <c r="I119" s="77">
        <f t="shared" si="25"/>
        <v>2.3249873139401824</v>
      </c>
      <c r="J119" s="39">
        <f t="shared" si="29"/>
        <v>1.704401934369522</v>
      </c>
      <c r="K119" s="134">
        <f t="shared" si="30"/>
        <v>2.236056075746256</v>
      </c>
      <c r="L119" s="258">
        <f t="shared" ref="L119:L142" si="42">IF(((($L$7/2)^2-($L$6/2)^2)*PI()/$D119/1000)-0.1&gt;6,6,((($L$7/2)^2-($L$6/2)^2)*PI()/$D119/1000)-0.1)</f>
        <v>2.7254195467862044</v>
      </c>
      <c r="M119" s="38">
        <f t="shared" si="31"/>
        <v>6</v>
      </c>
      <c r="N119" s="39">
        <f t="shared" si="32"/>
        <v>6</v>
      </c>
      <c r="O119" s="40">
        <f t="shared" si="33"/>
        <v>6</v>
      </c>
      <c r="P119" s="40">
        <f t="shared" si="34"/>
        <v>2.7724299722426502</v>
      </c>
      <c r="Q119" s="39">
        <f t="shared" si="35"/>
        <v>6</v>
      </c>
      <c r="R119" s="41">
        <f t="shared" si="36"/>
        <v>6</v>
      </c>
      <c r="S119" s="37">
        <f t="shared" si="37"/>
        <v>6</v>
      </c>
      <c r="T119" s="38">
        <f t="shared" si="38"/>
        <v>6</v>
      </c>
      <c r="U119" s="250">
        <f t="shared" si="26"/>
        <v>3.9706656317849109</v>
      </c>
      <c r="V119" s="38">
        <f t="shared" si="39"/>
        <v>6</v>
      </c>
      <c r="W119" s="37">
        <f t="shared" si="41"/>
        <v>6</v>
      </c>
      <c r="X119" s="136">
        <f t="shared" si="40"/>
        <v>1.7</v>
      </c>
    </row>
    <row r="120" spans="1:24" x14ac:dyDescent="0.25">
      <c r="A120" s="9">
        <v>300730</v>
      </c>
      <c r="B120" s="2" t="s">
        <v>260</v>
      </c>
      <c r="C120" s="5" t="s">
        <v>74</v>
      </c>
      <c r="D120" s="88">
        <v>0.33</v>
      </c>
      <c r="E120" s="205" t="s">
        <v>238</v>
      </c>
      <c r="F120" s="76">
        <f t="shared" si="27"/>
        <v>2.6607935440637576</v>
      </c>
      <c r="G120" s="77">
        <f t="shared" si="28"/>
        <v>2.6607935440637576</v>
      </c>
      <c r="H120" s="39">
        <f t="shared" si="25"/>
        <v>2.765894098292943</v>
      </c>
      <c r="I120" s="77">
        <f t="shared" si="25"/>
        <v>2.765894098292943</v>
      </c>
      <c r="J120" s="39">
        <f t="shared" si="29"/>
        <v>2.0324750133457985</v>
      </c>
      <c r="K120" s="134">
        <f t="shared" si="30"/>
        <v>2.6607935440637576</v>
      </c>
      <c r="L120" s="258">
        <f t="shared" si="42"/>
        <v>3.2391321916564237</v>
      </c>
      <c r="M120" s="38">
        <f t="shared" si="31"/>
        <v>6</v>
      </c>
      <c r="N120" s="39">
        <f t="shared" si="32"/>
        <v>6</v>
      </c>
      <c r="O120" s="40">
        <f t="shared" si="33"/>
        <v>6</v>
      </c>
      <c r="P120" s="40">
        <f t="shared" si="34"/>
        <v>3.3128717853776779</v>
      </c>
      <c r="Q120" s="39">
        <f t="shared" si="35"/>
        <v>6</v>
      </c>
      <c r="R120" s="41">
        <f t="shared" si="36"/>
        <v>6</v>
      </c>
      <c r="S120" s="37">
        <f t="shared" si="37"/>
        <v>6</v>
      </c>
      <c r="T120" s="38">
        <f t="shared" si="38"/>
        <v>6</v>
      </c>
      <c r="U120" s="250">
        <f t="shared" si="26"/>
        <v>4.7289684739276225</v>
      </c>
      <c r="V120" s="38">
        <f t="shared" si="39"/>
        <v>6</v>
      </c>
      <c r="W120" s="37">
        <f t="shared" si="41"/>
        <v>6</v>
      </c>
      <c r="X120" s="136">
        <f t="shared" si="40"/>
        <v>1.7</v>
      </c>
    </row>
    <row r="121" spans="1:24" x14ac:dyDescent="0.25">
      <c r="A121" s="9">
        <v>300353</v>
      </c>
      <c r="B121" s="2" t="s">
        <v>58</v>
      </c>
      <c r="C121" s="7" t="s">
        <v>74</v>
      </c>
      <c r="D121" s="88">
        <v>0.25</v>
      </c>
      <c r="E121" s="205" t="s">
        <v>238</v>
      </c>
      <c r="F121" s="76">
        <f t="shared" si="27"/>
        <v>3.5442474781641597</v>
      </c>
      <c r="G121" s="77">
        <f t="shared" si="28"/>
        <v>3.5442474781641597</v>
      </c>
      <c r="H121" s="39">
        <f t="shared" si="25"/>
        <v>3.6829802097466851</v>
      </c>
      <c r="I121" s="77">
        <f t="shared" si="25"/>
        <v>3.6829802097466851</v>
      </c>
      <c r="J121" s="39">
        <f t="shared" si="29"/>
        <v>2.7148670176164544</v>
      </c>
      <c r="K121" s="134">
        <f t="shared" si="30"/>
        <v>3.5442474781641597</v>
      </c>
      <c r="L121" s="258">
        <f t="shared" si="42"/>
        <v>4.3076544929864795</v>
      </c>
      <c r="M121" s="38">
        <f t="shared" si="31"/>
        <v>6</v>
      </c>
      <c r="N121" s="39">
        <f t="shared" si="32"/>
        <v>6</v>
      </c>
      <c r="O121" s="40">
        <f t="shared" si="33"/>
        <v>6</v>
      </c>
      <c r="P121" s="40">
        <f t="shared" si="34"/>
        <v>4.4369907566985347</v>
      </c>
      <c r="Q121" s="39">
        <f t="shared" si="35"/>
        <v>6</v>
      </c>
      <c r="R121" s="41">
        <f t="shared" si="36"/>
        <v>6</v>
      </c>
      <c r="S121" s="37">
        <f t="shared" si="37"/>
        <v>6</v>
      </c>
      <c r="T121" s="38">
        <f t="shared" si="38"/>
        <v>6</v>
      </c>
      <c r="U121" s="250">
        <f t="shared" si="26"/>
        <v>6</v>
      </c>
      <c r="V121" s="38">
        <f t="shared" si="39"/>
        <v>6</v>
      </c>
      <c r="W121" s="37">
        <f t="shared" si="41"/>
        <v>6</v>
      </c>
      <c r="X121" s="136">
        <f t="shared" si="40"/>
        <v>1.7</v>
      </c>
    </row>
    <row r="122" spans="1:24" x14ac:dyDescent="0.25">
      <c r="A122" s="9">
        <v>300209</v>
      </c>
      <c r="B122" s="2" t="s">
        <v>270</v>
      </c>
      <c r="C122" s="7" t="s">
        <v>74</v>
      </c>
      <c r="D122" s="88">
        <v>0.38</v>
      </c>
      <c r="E122" s="205" t="s">
        <v>238</v>
      </c>
      <c r="F122" s="76">
        <f t="shared" si="27"/>
        <v>2.2975312356343154</v>
      </c>
      <c r="G122" s="77">
        <f t="shared" si="28"/>
        <v>2.2975312356343154</v>
      </c>
      <c r="H122" s="39">
        <f t="shared" si="25"/>
        <v>2.3888027695701877</v>
      </c>
      <c r="I122" s="77">
        <f t="shared" si="25"/>
        <v>2.3888027695701877</v>
      </c>
      <c r="J122" s="39">
        <f t="shared" si="29"/>
        <v>1.7518861958002989</v>
      </c>
      <c r="K122" s="134">
        <f t="shared" si="30"/>
        <v>2.2975312356343154</v>
      </c>
      <c r="L122" s="258">
        <f t="shared" si="42"/>
        <v>2.7997726927542623</v>
      </c>
      <c r="M122" s="38">
        <f t="shared" si="31"/>
        <v>6</v>
      </c>
      <c r="N122" s="39">
        <f t="shared" si="32"/>
        <v>6</v>
      </c>
      <c r="O122" s="40">
        <f t="shared" si="33"/>
        <v>6</v>
      </c>
      <c r="P122" s="40">
        <f t="shared" si="34"/>
        <v>2.850651813617457</v>
      </c>
      <c r="Q122" s="39">
        <f t="shared" si="35"/>
        <v>6</v>
      </c>
      <c r="R122" s="41">
        <f t="shared" si="36"/>
        <v>6</v>
      </c>
      <c r="S122" s="37">
        <f t="shared" si="37"/>
        <v>6</v>
      </c>
      <c r="T122" s="38">
        <f t="shared" si="38"/>
        <v>6</v>
      </c>
      <c r="U122" s="250">
        <f t="shared" si="26"/>
        <v>4.0804199905160932</v>
      </c>
      <c r="V122" s="38">
        <f t="shared" si="39"/>
        <v>6</v>
      </c>
      <c r="W122" s="37">
        <f t="shared" si="41"/>
        <v>6</v>
      </c>
      <c r="X122" s="136">
        <f t="shared" si="40"/>
        <v>1.7</v>
      </c>
    </row>
    <row r="123" spans="1:24" x14ac:dyDescent="0.25">
      <c r="A123" s="9">
        <v>300346</v>
      </c>
      <c r="B123" s="2" t="s">
        <v>259</v>
      </c>
      <c r="C123" s="7" t="s">
        <v>74</v>
      </c>
      <c r="D123" s="88">
        <v>0.33</v>
      </c>
      <c r="E123" s="205" t="s">
        <v>238</v>
      </c>
      <c r="F123" s="76">
        <f t="shared" si="27"/>
        <v>2.6607935440637576</v>
      </c>
      <c r="G123" s="77">
        <f t="shared" si="28"/>
        <v>2.6607935440637576</v>
      </c>
      <c r="H123" s="39">
        <f t="shared" si="25"/>
        <v>2.765894098292943</v>
      </c>
      <c r="I123" s="77">
        <f t="shared" si="25"/>
        <v>2.765894098292943</v>
      </c>
      <c r="J123" s="39">
        <f t="shared" si="29"/>
        <v>2.0324750133457985</v>
      </c>
      <c r="K123" s="134">
        <f t="shared" si="30"/>
        <v>2.6607935440637576</v>
      </c>
      <c r="L123" s="258">
        <f t="shared" si="42"/>
        <v>3.2391321916564237</v>
      </c>
      <c r="M123" s="38">
        <f t="shared" si="31"/>
        <v>6</v>
      </c>
      <c r="N123" s="39">
        <f t="shared" si="32"/>
        <v>6</v>
      </c>
      <c r="O123" s="40">
        <f t="shared" si="33"/>
        <v>6</v>
      </c>
      <c r="P123" s="40">
        <f t="shared" si="34"/>
        <v>3.3128717853776779</v>
      </c>
      <c r="Q123" s="39">
        <f t="shared" si="35"/>
        <v>6</v>
      </c>
      <c r="R123" s="41">
        <f t="shared" si="36"/>
        <v>6</v>
      </c>
      <c r="S123" s="37">
        <f t="shared" si="37"/>
        <v>6</v>
      </c>
      <c r="T123" s="38">
        <f t="shared" si="38"/>
        <v>6</v>
      </c>
      <c r="U123" s="250">
        <f t="shared" si="26"/>
        <v>4.7289684739276225</v>
      </c>
      <c r="V123" s="38">
        <f t="shared" si="39"/>
        <v>6</v>
      </c>
      <c r="W123" s="37">
        <f t="shared" si="41"/>
        <v>6</v>
      </c>
      <c r="X123" s="136">
        <f t="shared" si="40"/>
        <v>1.7</v>
      </c>
    </row>
    <row r="124" spans="1:24" x14ac:dyDescent="0.25">
      <c r="A124" s="9">
        <v>300340</v>
      </c>
      <c r="B124" s="2" t="s">
        <v>59</v>
      </c>
      <c r="C124" s="5" t="s">
        <v>75</v>
      </c>
      <c r="D124" s="88">
        <v>0.33</v>
      </c>
      <c r="E124" s="255" t="s">
        <v>203</v>
      </c>
      <c r="F124" s="76">
        <f t="shared" si="27"/>
        <v>2.6607935440637576</v>
      </c>
      <c r="G124" s="77">
        <f t="shared" si="28"/>
        <v>2.6607935440637576</v>
      </c>
      <c r="H124" s="39">
        <f t="shared" si="25"/>
        <v>2.765894098292943</v>
      </c>
      <c r="I124" s="77">
        <f t="shared" si="25"/>
        <v>2.765894098292943</v>
      </c>
      <c r="J124" s="39">
        <f t="shared" si="29"/>
        <v>2.0324750133457985</v>
      </c>
      <c r="K124" s="134">
        <f t="shared" si="30"/>
        <v>2.6607935440637576</v>
      </c>
      <c r="L124" s="258">
        <f t="shared" si="42"/>
        <v>3.2391321916564237</v>
      </c>
      <c r="M124" s="38">
        <f t="shared" si="31"/>
        <v>6</v>
      </c>
      <c r="N124" s="39">
        <f t="shared" si="32"/>
        <v>6</v>
      </c>
      <c r="O124" s="40">
        <f t="shared" si="33"/>
        <v>6</v>
      </c>
      <c r="P124" s="40">
        <f t="shared" si="34"/>
        <v>3.3128717853776779</v>
      </c>
      <c r="Q124" s="39">
        <f t="shared" si="35"/>
        <v>6</v>
      </c>
      <c r="R124" s="41">
        <f t="shared" si="36"/>
        <v>6</v>
      </c>
      <c r="S124" s="37">
        <f t="shared" si="37"/>
        <v>6</v>
      </c>
      <c r="T124" s="38">
        <f t="shared" si="38"/>
        <v>6</v>
      </c>
      <c r="U124" s="250">
        <f t="shared" si="26"/>
        <v>4.7289684739276225</v>
      </c>
      <c r="V124" s="38">
        <f t="shared" si="39"/>
        <v>6</v>
      </c>
      <c r="W124" s="37">
        <f t="shared" si="41"/>
        <v>6</v>
      </c>
      <c r="X124" s="136">
        <f t="shared" si="40"/>
        <v>1.7</v>
      </c>
    </row>
    <row r="125" spans="1:24" x14ac:dyDescent="0.25">
      <c r="A125" s="9">
        <v>300341</v>
      </c>
      <c r="B125" s="2" t="s">
        <v>60</v>
      </c>
      <c r="C125" s="5" t="s">
        <v>76</v>
      </c>
      <c r="D125" s="88">
        <v>0.46</v>
      </c>
      <c r="E125" s="255" t="s">
        <v>203</v>
      </c>
      <c r="F125" s="76">
        <f t="shared" si="27"/>
        <v>1.8805692816109563</v>
      </c>
      <c r="G125" s="77">
        <f t="shared" si="28"/>
        <v>1.8805692816109563</v>
      </c>
      <c r="H125" s="39">
        <f t="shared" si="25"/>
        <v>1.9559675052971115</v>
      </c>
      <c r="I125" s="77">
        <f t="shared" si="25"/>
        <v>1.9559675052971115</v>
      </c>
      <c r="J125" s="39">
        <f t="shared" si="29"/>
        <v>1.4298190313132904</v>
      </c>
      <c r="K125" s="134">
        <f t="shared" si="30"/>
        <v>1.8805692816109563</v>
      </c>
      <c r="L125" s="258">
        <f t="shared" si="42"/>
        <v>2.2954643983622165</v>
      </c>
      <c r="M125" s="38">
        <f t="shared" si="31"/>
        <v>6</v>
      </c>
      <c r="N125" s="39">
        <f t="shared" si="32"/>
        <v>6</v>
      </c>
      <c r="O125" s="40">
        <f t="shared" si="33"/>
        <v>6</v>
      </c>
      <c r="P125" s="40">
        <f t="shared" si="34"/>
        <v>2.3201036721187687</v>
      </c>
      <c r="Q125" s="39">
        <f t="shared" si="35"/>
        <v>6</v>
      </c>
      <c r="R125" s="41">
        <f t="shared" si="36"/>
        <v>6</v>
      </c>
      <c r="S125" s="37">
        <f t="shared" si="37"/>
        <v>6</v>
      </c>
      <c r="T125" s="38">
        <f t="shared" si="38"/>
        <v>6</v>
      </c>
      <c r="U125" s="250">
        <f t="shared" si="26"/>
        <v>3.3359991226002506</v>
      </c>
      <c r="V125" s="38">
        <f t="shared" si="39"/>
        <v>5.8263413590272677</v>
      </c>
      <c r="W125" s="37">
        <f t="shared" si="41"/>
        <v>6</v>
      </c>
      <c r="X125" s="136">
        <f t="shared" si="40"/>
        <v>1.5210464102274519</v>
      </c>
    </row>
    <row r="126" spans="1:24" x14ac:dyDescent="0.25">
      <c r="A126" s="9">
        <v>300414</v>
      </c>
      <c r="B126" s="2" t="s">
        <v>241</v>
      </c>
      <c r="C126" s="5" t="s">
        <v>74</v>
      </c>
      <c r="D126" s="88">
        <v>0.34</v>
      </c>
      <c r="E126" s="255" t="s">
        <v>203</v>
      </c>
      <c r="F126" s="76">
        <f t="shared" si="27"/>
        <v>2.5795937339442347</v>
      </c>
      <c r="G126" s="77">
        <f t="shared" si="28"/>
        <v>2.5795937339442347</v>
      </c>
      <c r="H126" s="39">
        <f t="shared" si="25"/>
        <v>2.6816030954019738</v>
      </c>
      <c r="I126" s="77">
        <f t="shared" si="25"/>
        <v>2.6816030954019738</v>
      </c>
      <c r="J126" s="39">
        <f t="shared" si="29"/>
        <v>1.9697551600120988</v>
      </c>
      <c r="K126" s="134">
        <f t="shared" si="30"/>
        <v>2.5795937339442347</v>
      </c>
      <c r="L126" s="258">
        <f t="shared" si="42"/>
        <v>3.1409224213135873</v>
      </c>
      <c r="M126" s="38">
        <f t="shared" si="31"/>
        <v>6</v>
      </c>
      <c r="N126" s="39">
        <f t="shared" si="32"/>
        <v>6</v>
      </c>
      <c r="O126" s="40">
        <f t="shared" si="33"/>
        <v>6</v>
      </c>
      <c r="P126" s="40">
        <f t="shared" si="34"/>
        <v>3.2095520269842162</v>
      </c>
      <c r="Q126" s="39">
        <f t="shared" si="35"/>
        <v>6</v>
      </c>
      <c r="R126" s="41">
        <f t="shared" si="36"/>
        <v>6</v>
      </c>
      <c r="S126" s="37">
        <f t="shared" si="37"/>
        <v>6</v>
      </c>
      <c r="T126" s="38">
        <f t="shared" si="38"/>
        <v>6</v>
      </c>
      <c r="U126" s="250">
        <f t="shared" si="26"/>
        <v>4.5839988129297504</v>
      </c>
      <c r="V126" s="38">
        <f t="shared" si="39"/>
        <v>6</v>
      </c>
      <c r="W126" s="37">
        <f t="shared" si="41"/>
        <v>6</v>
      </c>
      <c r="X126" s="136">
        <f t="shared" si="40"/>
        <v>1.7</v>
      </c>
    </row>
    <row r="127" spans="1:24" x14ac:dyDescent="0.25">
      <c r="A127" s="9">
        <v>300181</v>
      </c>
      <c r="B127" s="2" t="s">
        <v>266</v>
      </c>
      <c r="C127" s="5" t="s">
        <v>74</v>
      </c>
      <c r="D127" s="88">
        <v>0.26</v>
      </c>
      <c r="E127" s="255" t="s">
        <v>202</v>
      </c>
      <c r="F127" s="76">
        <f t="shared" si="27"/>
        <v>3.4040841136193842</v>
      </c>
      <c r="G127" s="77">
        <f t="shared" si="28"/>
        <v>3.4040841136193842</v>
      </c>
      <c r="H127" s="39">
        <f t="shared" si="25"/>
        <v>3.5374809709102735</v>
      </c>
      <c r="I127" s="77">
        <f t="shared" si="25"/>
        <v>3.5374809709102735</v>
      </c>
      <c r="J127" s="39">
        <f t="shared" si="29"/>
        <v>2.6066029015542829</v>
      </c>
      <c r="K127" s="134">
        <f t="shared" si="30"/>
        <v>3.4040841136193842</v>
      </c>
      <c r="L127" s="258">
        <f t="shared" si="42"/>
        <v>4.1381293201793072</v>
      </c>
      <c r="M127" s="38">
        <f t="shared" si="31"/>
        <v>6</v>
      </c>
      <c r="N127" s="39">
        <f t="shared" si="32"/>
        <v>6</v>
      </c>
      <c r="O127" s="40">
        <f t="shared" si="33"/>
        <v>6</v>
      </c>
      <c r="P127" s="40">
        <f t="shared" si="34"/>
        <v>4.2586449583639761</v>
      </c>
      <c r="Q127" s="39">
        <f t="shared" si="35"/>
        <v>6</v>
      </c>
      <c r="R127" s="41">
        <f t="shared" si="36"/>
        <v>6</v>
      </c>
      <c r="S127" s="37">
        <f t="shared" si="37"/>
        <v>6</v>
      </c>
      <c r="T127" s="38">
        <f t="shared" si="38"/>
        <v>6</v>
      </c>
      <c r="U127" s="250">
        <f t="shared" si="26"/>
        <v>6</v>
      </c>
      <c r="V127" s="38">
        <f t="shared" si="39"/>
        <v>6</v>
      </c>
      <c r="W127" s="37">
        <f t="shared" si="41"/>
        <v>6</v>
      </c>
      <c r="X127" s="136">
        <f t="shared" si="40"/>
        <v>1.7</v>
      </c>
    </row>
    <row r="128" spans="1:24" x14ac:dyDescent="0.25">
      <c r="A128" s="9">
        <v>300359</v>
      </c>
      <c r="B128" s="2" t="s">
        <v>314</v>
      </c>
      <c r="C128" s="5" t="s">
        <v>74</v>
      </c>
      <c r="D128" s="88">
        <v>0.32</v>
      </c>
      <c r="E128" s="261" t="s">
        <v>203</v>
      </c>
      <c r="F128" s="76">
        <f t="shared" si="27"/>
        <v>2.7470683423157496</v>
      </c>
      <c r="G128" s="77">
        <f t="shared" si="28"/>
        <v>2.7470683423157496</v>
      </c>
      <c r="H128" s="39">
        <f t="shared" si="25"/>
        <v>2.8554532888645974</v>
      </c>
      <c r="I128" s="77">
        <f t="shared" si="25"/>
        <v>2.8554532888645974</v>
      </c>
      <c r="J128" s="39">
        <f t="shared" si="29"/>
        <v>2.0991148575128551</v>
      </c>
      <c r="K128" s="134">
        <f t="shared" si="30"/>
        <v>2.7470683423157496</v>
      </c>
      <c r="L128" s="262">
        <f t="shared" si="42"/>
        <v>3.3434800726456868</v>
      </c>
      <c r="M128" s="38">
        <f t="shared" si="31"/>
        <v>6</v>
      </c>
      <c r="N128" s="39">
        <f t="shared" si="32"/>
        <v>6</v>
      </c>
      <c r="O128" s="40">
        <f t="shared" si="33"/>
        <v>6</v>
      </c>
      <c r="P128" s="40">
        <f t="shared" si="34"/>
        <v>3.4226490286707301</v>
      </c>
      <c r="Q128" s="39">
        <f t="shared" si="35"/>
        <v>6</v>
      </c>
      <c r="R128" s="41">
        <f t="shared" si="36"/>
        <v>6</v>
      </c>
      <c r="S128" s="37">
        <f t="shared" si="37"/>
        <v>6</v>
      </c>
      <c r="T128" s="38">
        <f t="shared" si="38"/>
        <v>6</v>
      </c>
      <c r="U128" s="250">
        <f t="shared" si="26"/>
        <v>4.8829987387378599</v>
      </c>
      <c r="V128" s="38">
        <f t="shared" si="39"/>
        <v>6</v>
      </c>
      <c r="W128" s="37">
        <f t="shared" si="41"/>
        <v>6</v>
      </c>
      <c r="X128" s="136" t="s">
        <v>190</v>
      </c>
    </row>
    <row r="129" spans="1:24" x14ac:dyDescent="0.25">
      <c r="A129" s="9">
        <v>300728</v>
      </c>
      <c r="B129" s="2" t="s">
        <v>265</v>
      </c>
      <c r="C129" s="5" t="s">
        <v>74</v>
      </c>
      <c r="D129" s="88">
        <v>0.32</v>
      </c>
      <c r="E129" s="205" t="s">
        <v>238</v>
      </c>
      <c r="F129" s="76">
        <f t="shared" si="27"/>
        <v>2.7470683423157496</v>
      </c>
      <c r="G129" s="77">
        <f t="shared" si="28"/>
        <v>2.7470683423157496</v>
      </c>
      <c r="H129" s="39">
        <f t="shared" si="25"/>
        <v>2.8554532888645974</v>
      </c>
      <c r="I129" s="77">
        <f t="shared" si="25"/>
        <v>2.8554532888645974</v>
      </c>
      <c r="J129" s="39">
        <f t="shared" si="29"/>
        <v>2.0991148575128551</v>
      </c>
      <c r="K129" s="134">
        <f t="shared" si="30"/>
        <v>2.7470683423157496</v>
      </c>
      <c r="L129" s="258">
        <f t="shared" si="42"/>
        <v>3.3434800726456868</v>
      </c>
      <c r="M129" s="38">
        <f t="shared" si="31"/>
        <v>6</v>
      </c>
      <c r="N129" s="39">
        <f t="shared" si="32"/>
        <v>6</v>
      </c>
      <c r="O129" s="40">
        <f t="shared" si="33"/>
        <v>6</v>
      </c>
      <c r="P129" s="40">
        <f t="shared" si="34"/>
        <v>3.4226490286707301</v>
      </c>
      <c r="Q129" s="39">
        <f t="shared" si="35"/>
        <v>6</v>
      </c>
      <c r="R129" s="41">
        <f t="shared" si="36"/>
        <v>6</v>
      </c>
      <c r="S129" s="37">
        <f t="shared" si="37"/>
        <v>6</v>
      </c>
      <c r="T129" s="38">
        <f t="shared" si="38"/>
        <v>6</v>
      </c>
      <c r="U129" s="250">
        <f t="shared" si="26"/>
        <v>4.8829987387378599</v>
      </c>
      <c r="V129" s="38">
        <f t="shared" si="39"/>
        <v>6</v>
      </c>
      <c r="W129" s="37">
        <f t="shared" si="41"/>
        <v>6</v>
      </c>
      <c r="X129" s="136">
        <f t="shared" si="40"/>
        <v>1.7</v>
      </c>
    </row>
    <row r="130" spans="1:24" x14ac:dyDescent="0.25">
      <c r="A130" s="9">
        <v>300224</v>
      </c>
      <c r="B130" s="2" t="s">
        <v>61</v>
      </c>
      <c r="C130" s="5" t="s">
        <v>75</v>
      </c>
      <c r="D130" s="88">
        <v>0.4</v>
      </c>
      <c r="E130" s="255" t="s">
        <v>203</v>
      </c>
      <c r="F130" s="76">
        <f t="shared" si="27"/>
        <v>2.1776546738525999</v>
      </c>
      <c r="G130" s="77">
        <f t="shared" si="28"/>
        <v>2.1776546738525999</v>
      </c>
      <c r="H130" s="39">
        <f t="shared" si="25"/>
        <v>2.2643626310916778</v>
      </c>
      <c r="I130" s="77">
        <f t="shared" si="25"/>
        <v>2.2643626310916778</v>
      </c>
      <c r="J130" s="39">
        <f t="shared" si="29"/>
        <v>1.6592918860102841</v>
      </c>
      <c r="K130" s="134">
        <f t="shared" si="30"/>
        <v>2.1776546738525999</v>
      </c>
      <c r="L130" s="258">
        <f t="shared" si="42"/>
        <v>2.6547840581165496</v>
      </c>
      <c r="M130" s="38">
        <f t="shared" si="31"/>
        <v>6</v>
      </c>
      <c r="N130" s="39">
        <f t="shared" si="32"/>
        <v>6</v>
      </c>
      <c r="O130" s="40">
        <f t="shared" si="33"/>
        <v>6</v>
      </c>
      <c r="P130" s="40">
        <f t="shared" si="34"/>
        <v>2.698119222936584</v>
      </c>
      <c r="Q130" s="39">
        <f t="shared" si="35"/>
        <v>6</v>
      </c>
      <c r="R130" s="41">
        <f t="shared" si="36"/>
        <v>6</v>
      </c>
      <c r="S130" s="37">
        <f t="shared" si="37"/>
        <v>6</v>
      </c>
      <c r="T130" s="38">
        <f t="shared" si="38"/>
        <v>6</v>
      </c>
      <c r="U130" s="250">
        <f t="shared" si="26"/>
        <v>3.8663989909902883</v>
      </c>
      <c r="V130" s="38">
        <f t="shared" si="39"/>
        <v>6</v>
      </c>
      <c r="W130" s="37">
        <f t="shared" si="41"/>
        <v>6</v>
      </c>
      <c r="X130" s="136">
        <f t="shared" si="40"/>
        <v>1.7</v>
      </c>
    </row>
    <row r="131" spans="1:24" x14ac:dyDescent="0.25">
      <c r="A131" s="9">
        <v>300205</v>
      </c>
      <c r="B131" s="2" t="s">
        <v>64</v>
      </c>
      <c r="C131" s="5" t="s">
        <v>76</v>
      </c>
      <c r="D131" s="88">
        <v>0.48</v>
      </c>
      <c r="E131" s="255" t="s">
        <v>203</v>
      </c>
      <c r="F131" s="76">
        <f t="shared" si="27"/>
        <v>1.7980455615438333</v>
      </c>
      <c r="G131" s="77">
        <f t="shared" si="28"/>
        <v>1.7980455615438333</v>
      </c>
      <c r="H131" s="39">
        <f t="shared" si="25"/>
        <v>1.8703021925763985</v>
      </c>
      <c r="I131" s="77">
        <f t="shared" si="25"/>
        <v>1.8703021925763985</v>
      </c>
      <c r="J131" s="39">
        <f t="shared" si="29"/>
        <v>1.3660765716752368</v>
      </c>
      <c r="K131" s="134">
        <f t="shared" si="30"/>
        <v>1.7980455615438333</v>
      </c>
      <c r="L131" s="258">
        <f t="shared" si="42"/>
        <v>2.1956533817637913</v>
      </c>
      <c r="M131" s="38">
        <f t="shared" si="31"/>
        <v>6</v>
      </c>
      <c r="N131" s="39">
        <f t="shared" si="32"/>
        <v>6</v>
      </c>
      <c r="O131" s="40">
        <f t="shared" si="33"/>
        <v>6</v>
      </c>
      <c r="P131" s="40">
        <f t="shared" si="34"/>
        <v>2.2150993524471536</v>
      </c>
      <c r="Q131" s="39">
        <f t="shared" si="35"/>
        <v>5.9375593977163099</v>
      </c>
      <c r="R131" s="41">
        <f t="shared" si="36"/>
        <v>6</v>
      </c>
      <c r="S131" s="37">
        <f t="shared" si="37"/>
        <v>6</v>
      </c>
      <c r="T131" s="38">
        <f t="shared" si="38"/>
        <v>6</v>
      </c>
      <c r="U131" s="250">
        <f t="shared" si="26"/>
        <v>3.1886658258252405</v>
      </c>
      <c r="V131" s="38">
        <f t="shared" si="39"/>
        <v>5.579410469067799</v>
      </c>
      <c r="W131" s="37">
        <f t="shared" si="41"/>
        <v>6</v>
      </c>
      <c r="X131" s="136">
        <f t="shared" si="40"/>
        <v>1.4493361431346417</v>
      </c>
    </row>
    <row r="132" spans="1:24" x14ac:dyDescent="0.25">
      <c r="A132" s="9">
        <v>300509</v>
      </c>
      <c r="B132" s="2" t="s">
        <v>65</v>
      </c>
      <c r="C132" s="5" t="s">
        <v>76</v>
      </c>
      <c r="D132" s="88">
        <v>0.57999999999999996</v>
      </c>
      <c r="E132" s="255" t="s">
        <v>203</v>
      </c>
      <c r="F132" s="76">
        <f t="shared" si="27"/>
        <v>1.4707963267948967</v>
      </c>
      <c r="G132" s="77">
        <f t="shared" si="28"/>
        <v>1.4707963267948967</v>
      </c>
      <c r="H132" s="39">
        <f t="shared" si="25"/>
        <v>1.5305949179942608</v>
      </c>
      <c r="I132" s="77">
        <f t="shared" si="25"/>
        <v>1.5305949179942608</v>
      </c>
      <c r="J132" s="39">
        <f t="shared" si="29"/>
        <v>1.1133047489726098</v>
      </c>
      <c r="K132" s="134">
        <f t="shared" si="30"/>
        <v>1.4707963267948967</v>
      </c>
      <c r="L132" s="258">
        <f t="shared" si="42"/>
        <v>1.7998510745631378</v>
      </c>
      <c r="M132" s="38">
        <f t="shared" si="31"/>
        <v>5.0486263471181196</v>
      </c>
      <c r="N132" s="39">
        <f t="shared" si="32"/>
        <v>5.7243395945928208</v>
      </c>
      <c r="O132" s="40">
        <f t="shared" si="33"/>
        <v>6</v>
      </c>
      <c r="P132" s="40">
        <f t="shared" si="34"/>
        <v>1.7987029123700584</v>
      </c>
      <c r="Q132" s="39">
        <f t="shared" si="35"/>
        <v>4.8793595015583255</v>
      </c>
      <c r="R132" s="41">
        <f t="shared" si="36"/>
        <v>5.0486263471181196</v>
      </c>
      <c r="S132" s="37">
        <f t="shared" si="37"/>
        <v>6</v>
      </c>
      <c r="T132" s="38">
        <f t="shared" si="38"/>
        <v>5.0486263471181196</v>
      </c>
      <c r="U132" s="250">
        <f t="shared" si="26"/>
        <v>2.6044130972346817</v>
      </c>
      <c r="V132" s="38">
        <f t="shared" si="39"/>
        <v>4.6002017675043856</v>
      </c>
      <c r="W132" s="37">
        <f t="shared" si="41"/>
        <v>4.9522768062687588</v>
      </c>
      <c r="X132" s="136" t="s">
        <v>190</v>
      </c>
    </row>
    <row r="133" spans="1:24" x14ac:dyDescent="0.25">
      <c r="A133" s="9">
        <v>300220</v>
      </c>
      <c r="B133" s="2" t="s">
        <v>62</v>
      </c>
      <c r="C133" s="98" t="s">
        <v>75</v>
      </c>
      <c r="D133" s="88">
        <v>0.25</v>
      </c>
      <c r="E133" s="255" t="s">
        <v>202</v>
      </c>
      <c r="F133" s="76">
        <f t="shared" si="27"/>
        <v>3.5442474781641597</v>
      </c>
      <c r="G133" s="77">
        <f t="shared" si="28"/>
        <v>3.5442474781641597</v>
      </c>
      <c r="H133" s="39">
        <f t="shared" si="25"/>
        <v>3.6829802097466851</v>
      </c>
      <c r="I133" s="77">
        <f t="shared" si="25"/>
        <v>3.6829802097466851</v>
      </c>
      <c r="J133" s="39">
        <f t="shared" si="29"/>
        <v>2.7148670176164544</v>
      </c>
      <c r="K133" s="134">
        <f t="shared" si="30"/>
        <v>3.5442474781641597</v>
      </c>
      <c r="L133" s="258">
        <f t="shared" si="42"/>
        <v>4.3076544929864795</v>
      </c>
      <c r="M133" s="38">
        <f t="shared" si="31"/>
        <v>6</v>
      </c>
      <c r="N133" s="39">
        <f t="shared" si="32"/>
        <v>6</v>
      </c>
      <c r="O133" s="40">
        <f t="shared" si="33"/>
        <v>6</v>
      </c>
      <c r="P133" s="40">
        <f t="shared" si="34"/>
        <v>4.4369907566985347</v>
      </c>
      <c r="Q133" s="39">
        <f t="shared" si="35"/>
        <v>6</v>
      </c>
      <c r="R133" s="41">
        <f t="shared" si="36"/>
        <v>6</v>
      </c>
      <c r="S133" s="37">
        <f t="shared" si="37"/>
        <v>6</v>
      </c>
      <c r="T133" s="38">
        <f t="shared" si="38"/>
        <v>6</v>
      </c>
      <c r="U133" s="250">
        <f t="shared" si="26"/>
        <v>6</v>
      </c>
      <c r="V133" s="38">
        <f t="shared" si="39"/>
        <v>6</v>
      </c>
      <c r="W133" s="37">
        <f t="shared" si="41"/>
        <v>6</v>
      </c>
      <c r="X133" s="136" t="s">
        <v>190</v>
      </c>
    </row>
    <row r="134" spans="1:24" x14ac:dyDescent="0.25">
      <c r="A134" s="9">
        <v>300726</v>
      </c>
      <c r="B134" s="2" t="s">
        <v>113</v>
      </c>
      <c r="C134" s="98" t="s">
        <v>75</v>
      </c>
      <c r="D134" s="88">
        <v>0.35</v>
      </c>
      <c r="E134" s="255" t="s">
        <v>203</v>
      </c>
      <c r="F134" s="76">
        <f t="shared" si="27"/>
        <v>2.5030339129743999</v>
      </c>
      <c r="G134" s="77">
        <f t="shared" si="28"/>
        <v>2.5030339129743999</v>
      </c>
      <c r="H134" s="39">
        <f t="shared" si="25"/>
        <v>2.6021287212476323</v>
      </c>
      <c r="I134" s="77">
        <f t="shared" si="25"/>
        <v>2.6021287212476323</v>
      </c>
      <c r="J134" s="39">
        <f t="shared" si="29"/>
        <v>1.9106192982974677</v>
      </c>
      <c r="K134" s="134">
        <f t="shared" si="30"/>
        <v>2.5030339129743999</v>
      </c>
      <c r="L134" s="258">
        <f t="shared" si="42"/>
        <v>3.0483246378474855</v>
      </c>
      <c r="M134" s="38">
        <f t="shared" si="31"/>
        <v>6</v>
      </c>
      <c r="N134" s="39">
        <f t="shared" si="32"/>
        <v>6</v>
      </c>
      <c r="O134" s="40">
        <f t="shared" si="33"/>
        <v>6</v>
      </c>
      <c r="P134" s="40">
        <f t="shared" si="34"/>
        <v>3.1121362547846676</v>
      </c>
      <c r="Q134" s="39">
        <f t="shared" si="35"/>
        <v>6</v>
      </c>
      <c r="R134" s="41">
        <f t="shared" si="36"/>
        <v>6</v>
      </c>
      <c r="S134" s="37">
        <f t="shared" si="37"/>
        <v>6</v>
      </c>
      <c r="T134" s="38">
        <f t="shared" si="38"/>
        <v>6</v>
      </c>
      <c r="U134" s="250">
        <f t="shared" si="26"/>
        <v>4.4473131325603301</v>
      </c>
      <c r="V134" s="38">
        <f t="shared" si="39"/>
        <v>6</v>
      </c>
      <c r="W134" s="37">
        <f t="shared" si="41"/>
        <v>6</v>
      </c>
      <c r="X134" s="136" t="s">
        <v>190</v>
      </c>
    </row>
    <row r="135" spans="1:24" x14ac:dyDescent="0.25">
      <c r="A135" s="9">
        <v>300257</v>
      </c>
      <c r="B135" s="2" t="s">
        <v>63</v>
      </c>
      <c r="C135" s="98" t="s">
        <v>77</v>
      </c>
      <c r="D135" s="88">
        <v>0.6</v>
      </c>
      <c r="E135" s="255" t="s">
        <v>203</v>
      </c>
      <c r="F135" s="76">
        <f t="shared" si="27"/>
        <v>1.4184364492350665</v>
      </c>
      <c r="G135" s="77">
        <f t="shared" si="28"/>
        <v>1.4184364492350665</v>
      </c>
      <c r="H135" s="39">
        <f t="shared" si="25"/>
        <v>1.4762417540611188</v>
      </c>
      <c r="I135" s="77">
        <f t="shared" si="25"/>
        <v>1.4762417540611188</v>
      </c>
      <c r="J135" s="39">
        <f t="shared" si="29"/>
        <v>1.0728612573401894</v>
      </c>
      <c r="K135" s="134">
        <f t="shared" si="30"/>
        <v>1.4184364492350665</v>
      </c>
      <c r="L135" s="258">
        <f t="shared" si="42"/>
        <v>1.7365227054110333</v>
      </c>
      <c r="M135" s="38">
        <f t="shared" si="31"/>
        <v>4.8736721355475163</v>
      </c>
      <c r="N135" s="39">
        <f t="shared" si="32"/>
        <v>5.5268616081063939</v>
      </c>
      <c r="O135" s="40">
        <f t="shared" si="33"/>
        <v>6</v>
      </c>
      <c r="P135" s="40">
        <f t="shared" si="34"/>
        <v>1.732079481957723</v>
      </c>
      <c r="Q135" s="39">
        <f t="shared" si="35"/>
        <v>4.7100475181730479</v>
      </c>
      <c r="R135" s="41">
        <f t="shared" si="36"/>
        <v>4.8736721355475163</v>
      </c>
      <c r="S135" s="37">
        <f t="shared" si="37"/>
        <v>6</v>
      </c>
      <c r="T135" s="38">
        <f t="shared" si="38"/>
        <v>4.8736721355475163</v>
      </c>
      <c r="U135" s="250">
        <f t="shared" si="26"/>
        <v>2.5109326606601923</v>
      </c>
      <c r="V135" s="38">
        <f t="shared" si="39"/>
        <v>4.4435283752542398</v>
      </c>
      <c r="W135" s="37">
        <f t="shared" si="41"/>
        <v>4.7838675793931325</v>
      </c>
      <c r="X135" s="136">
        <f>IF(((($X$7/2)^2-($X$6/2)^2)*PI()/$D135/1000)-0.1&gt;1.7,1.7,((($X$7/2)^2-($X$6/2)^2)*PI()/$D135/1000)-0.2)</f>
        <v>1.1194689145077132</v>
      </c>
    </row>
    <row r="136" spans="1:24" x14ac:dyDescent="0.25">
      <c r="A136" s="9">
        <v>300360</v>
      </c>
      <c r="B136" s="2" t="s">
        <v>308</v>
      </c>
      <c r="C136" s="98" t="s">
        <v>77</v>
      </c>
      <c r="D136" s="88">
        <v>0.43</v>
      </c>
      <c r="E136" s="255" t="s">
        <v>203</v>
      </c>
      <c r="F136" s="76">
        <f t="shared" si="27"/>
        <v>2.018748533816372</v>
      </c>
      <c r="G136" s="77">
        <f t="shared" si="28"/>
        <v>2.018748533816372</v>
      </c>
      <c r="H136" s="39">
        <f t="shared" si="25"/>
        <v>2.0994070986899334</v>
      </c>
      <c r="I136" s="77">
        <f t="shared" si="25"/>
        <v>2.0994070986899334</v>
      </c>
      <c r="J136" s="39">
        <f t="shared" si="29"/>
        <v>1.5365505916374735</v>
      </c>
      <c r="K136" s="134">
        <f t="shared" si="30"/>
        <v>2.018748533816372</v>
      </c>
      <c r="L136" s="258">
        <f t="shared" si="42"/>
        <v>2.4625898215037672</v>
      </c>
      <c r="M136" s="38">
        <f t="shared" si="31"/>
        <v>6</v>
      </c>
      <c r="N136" s="39">
        <f t="shared" si="32"/>
        <v>6</v>
      </c>
      <c r="O136" s="40">
        <f t="shared" si="33"/>
        <v>6</v>
      </c>
      <c r="P136" s="40">
        <f t="shared" si="34"/>
        <v>2.4959248585456595</v>
      </c>
      <c r="Q136" s="39">
        <f t="shared" si="35"/>
        <v>6</v>
      </c>
      <c r="R136" s="41">
        <f t="shared" si="36"/>
        <v>6</v>
      </c>
      <c r="S136" s="37">
        <f t="shared" si="37"/>
        <v>6</v>
      </c>
      <c r="T136" s="38">
        <f t="shared" si="38"/>
        <v>6</v>
      </c>
      <c r="U136" s="250">
        <f t="shared" si="26"/>
        <v>3.5826967358049195</v>
      </c>
      <c r="V136" s="38">
        <f t="shared" si="39"/>
        <v>6</v>
      </c>
      <c r="W136" s="37">
        <f t="shared" si="41"/>
        <v>6</v>
      </c>
      <c r="X136" s="136" t="s">
        <v>190</v>
      </c>
    </row>
    <row r="137" spans="1:24" x14ac:dyDescent="0.25">
      <c r="A137" s="9">
        <v>300502</v>
      </c>
      <c r="B137" s="89" t="s">
        <v>66</v>
      </c>
      <c r="C137" s="5" t="s">
        <v>76</v>
      </c>
      <c r="D137" s="90">
        <v>0.6</v>
      </c>
      <c r="E137" s="255" t="s">
        <v>203</v>
      </c>
      <c r="F137" s="76">
        <f t="shared" si="27"/>
        <v>1.4184364492350665</v>
      </c>
      <c r="G137" s="77">
        <f t="shared" si="28"/>
        <v>1.4184364492350665</v>
      </c>
      <c r="H137" s="39">
        <f t="shared" si="25"/>
        <v>1.4762417540611188</v>
      </c>
      <c r="I137" s="77">
        <f t="shared" si="25"/>
        <v>1.4762417540611188</v>
      </c>
      <c r="J137" s="39">
        <f t="shared" si="29"/>
        <v>1.0728612573401894</v>
      </c>
      <c r="K137" s="41">
        <f t="shared" si="30"/>
        <v>1.4184364492350665</v>
      </c>
      <c r="L137" s="258">
        <f t="shared" si="42"/>
        <v>1.7365227054110333</v>
      </c>
      <c r="M137" s="38">
        <f t="shared" si="31"/>
        <v>4.8736721355475163</v>
      </c>
      <c r="N137" s="39">
        <f t="shared" si="32"/>
        <v>5.5268616081063939</v>
      </c>
      <c r="O137" s="40">
        <f t="shared" si="33"/>
        <v>6</v>
      </c>
      <c r="P137" s="40">
        <f t="shared" si="34"/>
        <v>1.732079481957723</v>
      </c>
      <c r="Q137" s="39">
        <f t="shared" si="35"/>
        <v>4.7100475181730479</v>
      </c>
      <c r="R137" s="41">
        <f t="shared" si="36"/>
        <v>4.8736721355475163</v>
      </c>
      <c r="S137" s="37">
        <f t="shared" si="37"/>
        <v>6</v>
      </c>
      <c r="T137" s="38">
        <f t="shared" si="38"/>
        <v>4.8736721355475163</v>
      </c>
      <c r="U137" s="250">
        <f t="shared" si="26"/>
        <v>2.5109326606601923</v>
      </c>
      <c r="V137" s="38">
        <f t="shared" si="39"/>
        <v>4.4435283752542398</v>
      </c>
      <c r="W137" s="37">
        <f t="shared" si="41"/>
        <v>4.7838675793931325</v>
      </c>
      <c r="X137" s="136" t="s">
        <v>190</v>
      </c>
    </row>
    <row r="138" spans="1:24" x14ac:dyDescent="0.25">
      <c r="A138" s="9">
        <v>300504</v>
      </c>
      <c r="B138" s="89" t="s">
        <v>67</v>
      </c>
      <c r="C138" s="5" t="s">
        <v>76</v>
      </c>
      <c r="D138" s="90">
        <v>0.63</v>
      </c>
      <c r="E138" s="255" t="s">
        <v>203</v>
      </c>
      <c r="F138" s="76">
        <f t="shared" si="27"/>
        <v>1.3461299516524443</v>
      </c>
      <c r="G138" s="77">
        <f t="shared" si="28"/>
        <v>1.3461299516524443</v>
      </c>
      <c r="H138" s="39">
        <f t="shared" si="25"/>
        <v>1.401182622915351</v>
      </c>
      <c r="I138" s="77">
        <f t="shared" si="25"/>
        <v>1.401182622915351</v>
      </c>
      <c r="J138" s="39">
        <f t="shared" si="29"/>
        <v>1.0170107212763708</v>
      </c>
      <c r="K138" s="41">
        <f t="shared" si="30"/>
        <v>1.3461299516524443</v>
      </c>
      <c r="L138" s="258">
        <f t="shared" si="42"/>
        <v>1.6490692432486029</v>
      </c>
      <c r="M138" s="38">
        <f t="shared" si="31"/>
        <v>4.6320687005214438</v>
      </c>
      <c r="N138" s="39">
        <f t="shared" si="32"/>
        <v>5.2541539124822796</v>
      </c>
      <c r="O138" s="40">
        <f t="shared" si="33"/>
        <v>6</v>
      </c>
      <c r="P138" s="40">
        <f t="shared" si="34"/>
        <v>1.6400756971025934</v>
      </c>
      <c r="Q138" s="39">
        <f t="shared" si="35"/>
        <v>4.4762357315933787</v>
      </c>
      <c r="R138" s="41">
        <f t="shared" si="36"/>
        <v>4.6320687005214438</v>
      </c>
      <c r="S138" s="37">
        <f t="shared" si="37"/>
        <v>6</v>
      </c>
      <c r="T138" s="38">
        <f t="shared" si="38"/>
        <v>4.6320687005214438</v>
      </c>
      <c r="U138" s="250">
        <f t="shared" si="26"/>
        <v>2.381840629200183</v>
      </c>
      <c r="V138" s="38">
        <f t="shared" si="39"/>
        <v>4.2271698811945129</v>
      </c>
      <c r="W138" s="37">
        <f t="shared" si="41"/>
        <v>4.5513024565648879</v>
      </c>
      <c r="X138" s="136" t="s">
        <v>190</v>
      </c>
    </row>
    <row r="139" spans="1:24" x14ac:dyDescent="0.25">
      <c r="A139" s="9">
        <v>300505</v>
      </c>
      <c r="B139" s="89" t="s">
        <v>68</v>
      </c>
      <c r="C139" s="5" t="s">
        <v>76</v>
      </c>
      <c r="D139" s="90">
        <v>0.61</v>
      </c>
      <c r="E139" s="255" t="s">
        <v>203</v>
      </c>
      <c r="F139" s="76">
        <f t="shared" si="27"/>
        <v>1.3935440484279344</v>
      </c>
      <c r="G139" s="77">
        <f t="shared" si="28"/>
        <v>1.3935440484279344</v>
      </c>
      <c r="H139" s="39">
        <f t="shared" si="25"/>
        <v>1.4504017253060184</v>
      </c>
      <c r="I139" s="77">
        <f t="shared" si="25"/>
        <v>1.4504017253060184</v>
      </c>
      <c r="J139" s="39">
        <f t="shared" si="29"/>
        <v>1.0536340236133008</v>
      </c>
      <c r="K139" s="41">
        <f t="shared" si="30"/>
        <v>1.3935440484279344</v>
      </c>
      <c r="L139" s="258">
        <f t="shared" si="42"/>
        <v>1.706415775814131</v>
      </c>
      <c r="M139" s="38">
        <f t="shared" si="31"/>
        <v>4.7904971825057538</v>
      </c>
      <c r="N139" s="39">
        <f t="shared" si="32"/>
        <v>5.432978630924322</v>
      </c>
      <c r="O139" s="40">
        <f t="shared" si="33"/>
        <v>6</v>
      </c>
      <c r="P139" s="40">
        <f t="shared" si="34"/>
        <v>1.7004060478272685</v>
      </c>
      <c r="Q139" s="39">
        <f t="shared" si="35"/>
        <v>4.6295549359079153</v>
      </c>
      <c r="R139" s="41">
        <f t="shared" si="36"/>
        <v>4.7904971825057538</v>
      </c>
      <c r="S139" s="37">
        <f t="shared" si="37"/>
        <v>6</v>
      </c>
      <c r="T139" s="38">
        <f t="shared" si="38"/>
        <v>4.7904971825057538</v>
      </c>
      <c r="U139" s="250">
        <f t="shared" si="26"/>
        <v>2.4664911416329764</v>
      </c>
      <c r="V139" s="38">
        <f t="shared" si="39"/>
        <v>4.3690443035287601</v>
      </c>
      <c r="W139" s="37">
        <f t="shared" si="41"/>
        <v>4.7038041764522616</v>
      </c>
      <c r="X139" s="136" t="s">
        <v>190</v>
      </c>
    </row>
    <row r="140" spans="1:24" x14ac:dyDescent="0.25">
      <c r="A140" s="9">
        <v>300708</v>
      </c>
      <c r="B140" s="2" t="s">
        <v>69</v>
      </c>
      <c r="C140" s="97" t="s">
        <v>75</v>
      </c>
      <c r="D140" s="88">
        <v>0.35</v>
      </c>
      <c r="E140" s="255" t="s">
        <v>203</v>
      </c>
      <c r="F140" s="76">
        <f t="shared" si="27"/>
        <v>2.5030339129743999</v>
      </c>
      <c r="G140" s="77">
        <f t="shared" si="28"/>
        <v>2.5030339129743999</v>
      </c>
      <c r="H140" s="39">
        <f t="shared" si="25"/>
        <v>2.6021287212476323</v>
      </c>
      <c r="I140" s="77">
        <f t="shared" si="25"/>
        <v>2.6021287212476323</v>
      </c>
      <c r="J140" s="39">
        <f t="shared" si="29"/>
        <v>1.9106192982974677</v>
      </c>
      <c r="K140" s="134">
        <f t="shared" si="30"/>
        <v>2.5030339129743999</v>
      </c>
      <c r="L140" s="258">
        <f t="shared" si="42"/>
        <v>3.0483246378474855</v>
      </c>
      <c r="M140" s="38">
        <f t="shared" si="31"/>
        <v>6</v>
      </c>
      <c r="N140" s="39">
        <f t="shared" si="32"/>
        <v>6</v>
      </c>
      <c r="O140" s="40">
        <f t="shared" si="33"/>
        <v>6</v>
      </c>
      <c r="P140" s="40">
        <f t="shared" si="34"/>
        <v>3.1121362547846676</v>
      </c>
      <c r="Q140" s="39">
        <f t="shared" si="35"/>
        <v>6</v>
      </c>
      <c r="R140" s="41">
        <f t="shared" si="36"/>
        <v>6</v>
      </c>
      <c r="S140" s="37">
        <f t="shared" si="37"/>
        <v>6</v>
      </c>
      <c r="T140" s="38">
        <f t="shared" si="38"/>
        <v>6</v>
      </c>
      <c r="U140" s="250">
        <f t="shared" si="26"/>
        <v>4.4473131325603301</v>
      </c>
      <c r="V140" s="38">
        <f t="shared" si="39"/>
        <v>6</v>
      </c>
      <c r="W140" s="37">
        <f t="shared" si="41"/>
        <v>6</v>
      </c>
      <c r="X140" s="136">
        <f t="shared" ref="X140:X142" si="43">IF(((($X$7/2)^2-($X$6/2)^2)*PI()/$D140/1000)-0.1&gt;1.7,1.7,((($X$7/2)^2-($X$6/2)^2)*PI()/$D140/1000)-0.2)</f>
        <v>1.7</v>
      </c>
    </row>
    <row r="141" spans="1:24" x14ac:dyDescent="0.25">
      <c r="A141" s="9">
        <v>300529</v>
      </c>
      <c r="B141" s="89" t="s">
        <v>70</v>
      </c>
      <c r="C141" s="7" t="s">
        <v>79</v>
      </c>
      <c r="D141" s="90">
        <v>0.53</v>
      </c>
      <c r="E141" s="255" t="s">
        <v>202</v>
      </c>
      <c r="F141" s="76">
        <f t="shared" si="27"/>
        <v>1.6189846595113959</v>
      </c>
      <c r="G141" s="40">
        <f t="shared" si="28"/>
        <v>1.6189846595113959</v>
      </c>
      <c r="H141" s="39">
        <f t="shared" si="25"/>
        <v>1.6844246272390022</v>
      </c>
      <c r="I141" s="40">
        <f t="shared" si="25"/>
        <v>1.6844246272390022</v>
      </c>
      <c r="J141" s="39">
        <f t="shared" si="29"/>
        <v>1.2277674611398368</v>
      </c>
      <c r="K141" s="41">
        <f t="shared" si="30"/>
        <v>1.6189846595113959</v>
      </c>
      <c r="L141" s="258">
        <f t="shared" si="42"/>
        <v>1.9790823080124902</v>
      </c>
      <c r="M141" s="38">
        <f t="shared" si="31"/>
        <v>5.5437797760915268</v>
      </c>
      <c r="N141" s="39">
        <f t="shared" si="32"/>
        <v>6</v>
      </c>
      <c r="O141" s="40">
        <f t="shared" si="33"/>
        <v>6</v>
      </c>
      <c r="P141" s="40">
        <f t="shared" si="34"/>
        <v>1.9872597908955354</v>
      </c>
      <c r="Q141" s="39">
        <f t="shared" si="35"/>
        <v>5.3585443601959026</v>
      </c>
      <c r="R141" s="41">
        <f t="shared" si="36"/>
        <v>5.5437797760915268</v>
      </c>
      <c r="S141" s="37">
        <f t="shared" si="37"/>
        <v>6</v>
      </c>
      <c r="T141" s="38">
        <f t="shared" si="38"/>
        <v>5.5437797760915268</v>
      </c>
      <c r="U141" s="250">
        <f t="shared" si="26"/>
        <v>2.8689803705587082</v>
      </c>
      <c r="V141" s="38">
        <f t="shared" si="39"/>
        <v>5.0436170285897042</v>
      </c>
      <c r="W141" s="37">
        <f t="shared" si="41"/>
        <v>5.4289066936526025</v>
      </c>
      <c r="X141" s="136">
        <f t="shared" si="43"/>
        <v>1.2937383937823168</v>
      </c>
    </row>
    <row r="142" spans="1:24" ht="15.75" thickBot="1" x14ac:dyDescent="0.3">
      <c r="A142" s="19">
        <v>300520</v>
      </c>
      <c r="B142" s="99" t="s">
        <v>71</v>
      </c>
      <c r="C142" s="100" t="s">
        <v>75</v>
      </c>
      <c r="D142" s="101">
        <v>0.37</v>
      </c>
      <c r="E142" s="256" t="s">
        <v>202</v>
      </c>
      <c r="F142" s="79">
        <f t="shared" si="27"/>
        <v>2.3623293771379457</v>
      </c>
      <c r="G142" s="80">
        <f t="shared" si="28"/>
        <v>2.3623293771379457</v>
      </c>
      <c r="H142" s="48">
        <f t="shared" si="25"/>
        <v>2.4560677092883005</v>
      </c>
      <c r="I142" s="80">
        <f t="shared" si="25"/>
        <v>2.4560677092883005</v>
      </c>
      <c r="J142" s="48">
        <f t="shared" si="29"/>
        <v>1.801937174065172</v>
      </c>
      <c r="K142" s="50">
        <f t="shared" si="30"/>
        <v>2.3623293771379457</v>
      </c>
      <c r="L142" s="213">
        <f t="shared" si="42"/>
        <v>2.8781449276935671</v>
      </c>
      <c r="M142" s="54">
        <f t="shared" si="31"/>
        <v>6</v>
      </c>
      <c r="N142" s="48">
        <f t="shared" si="32"/>
        <v>6</v>
      </c>
      <c r="O142" s="49">
        <f t="shared" si="33"/>
        <v>6</v>
      </c>
      <c r="P142" s="49">
        <f t="shared" si="34"/>
        <v>2.9331018626341452</v>
      </c>
      <c r="Q142" s="48">
        <f t="shared" si="35"/>
        <v>6</v>
      </c>
      <c r="R142" s="50">
        <f t="shared" si="36"/>
        <v>6</v>
      </c>
      <c r="S142" s="52">
        <f t="shared" si="37"/>
        <v>6</v>
      </c>
      <c r="T142" s="54">
        <f t="shared" si="38"/>
        <v>6</v>
      </c>
      <c r="U142" s="252">
        <f t="shared" si="26"/>
        <v>4.1961070172867982</v>
      </c>
      <c r="V142" s="54">
        <f t="shared" si="39"/>
        <v>6</v>
      </c>
      <c r="W142" s="52">
        <f t="shared" si="41"/>
        <v>6</v>
      </c>
      <c r="X142" s="146">
        <f t="shared" si="43"/>
        <v>1.7</v>
      </c>
    </row>
    <row r="143" spans="1:24" ht="15.75" x14ac:dyDescent="0.25">
      <c r="A143" s="21"/>
    </row>
  </sheetData>
  <sheetProtection algorithmName="SHA-512" hashValue="PXbvO84iHEMKzZ1sVlxZDaw8QZ3p2avxL7gc4YgNH4SfokBfceA/S4esMPzMx9TsSpAWe/7sN7zcCKInEOuqpw==" saltValue="M3Tr2mTT6JOukz3ZeUkx/Q==" spinCount="100000" sheet="1" objects="1" scenarios="1"/>
  <mergeCells count="27">
    <mergeCell ref="X8:X9"/>
    <mergeCell ref="R8:R9"/>
    <mergeCell ref="T8:T9"/>
    <mergeCell ref="U8:U9"/>
    <mergeCell ref="V8:V9"/>
    <mergeCell ref="W8:W9"/>
    <mergeCell ref="M8:M9"/>
    <mergeCell ref="N8:N9"/>
    <mergeCell ref="O8:O9"/>
    <mergeCell ref="P8:P9"/>
    <mergeCell ref="Q8:Q9"/>
    <mergeCell ref="B2:X2"/>
    <mergeCell ref="F4:M4"/>
    <mergeCell ref="F5:M5"/>
    <mergeCell ref="A8:A9"/>
    <mergeCell ref="B8:B9"/>
    <mergeCell ref="C8:C9"/>
    <mergeCell ref="D8:D9"/>
    <mergeCell ref="E8:E9"/>
    <mergeCell ref="F8:F9"/>
    <mergeCell ref="G8:G9"/>
    <mergeCell ref="S8:S9"/>
    <mergeCell ref="H8:H9"/>
    <mergeCell ref="I8:I9"/>
    <mergeCell ref="J8:J9"/>
    <mergeCell ref="K8:K9"/>
    <mergeCell ref="L8:L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R143"/>
  <sheetViews>
    <sheetView showGridLines="0" zoomScale="89" zoomScaleNormal="89" workbookViewId="0">
      <pane ySplit="8" topLeftCell="A108" activePane="bottomLeft" state="frozen"/>
      <selection activeCell="N20" sqref="N20"/>
      <selection pane="bottomLeft" activeCell="U8" sqref="U8"/>
    </sheetView>
  </sheetViews>
  <sheetFormatPr defaultRowHeight="15" x14ac:dyDescent="0.25"/>
  <cols>
    <col min="2" max="2" width="42.42578125" customWidth="1"/>
    <col min="3" max="3" width="8.140625" customWidth="1"/>
    <col min="4" max="4" width="9" hidden="1" customWidth="1"/>
    <col min="5" max="5" width="9.140625" customWidth="1"/>
    <col min="8" max="8" width="17.140625" hidden="1" customWidth="1"/>
    <col min="9" max="9" width="17.85546875" hidden="1" customWidth="1"/>
    <col min="10" max="10" width="10" customWidth="1"/>
    <col min="13" max="13" width="10.7109375" customWidth="1"/>
    <col min="18" max="18" width="0" hidden="1" customWidth="1"/>
  </cols>
  <sheetData>
    <row r="1" spans="1:17" ht="15" customHeight="1" x14ac:dyDescent="0.25">
      <c r="B1" s="331" t="s">
        <v>317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</row>
    <row r="2" spans="1:17" ht="15" customHeight="1" x14ac:dyDescent="0.25"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</row>
    <row r="3" spans="1:17" ht="15" customHeight="1" x14ac:dyDescent="0.25"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</row>
    <row r="4" spans="1:17" ht="15" customHeight="1" x14ac:dyDescent="0.25">
      <c r="B4" s="208"/>
      <c r="C4" s="208"/>
      <c r="D4" s="208"/>
      <c r="E4" s="206" t="s">
        <v>238</v>
      </c>
      <c r="F4" s="266" t="s">
        <v>239</v>
      </c>
      <c r="G4" s="266"/>
      <c r="H4" s="266"/>
      <c r="I4" s="266"/>
      <c r="J4" s="266"/>
      <c r="K4" s="266"/>
      <c r="L4" s="266"/>
      <c r="M4" s="208"/>
      <c r="N4" s="208"/>
      <c r="O4" s="208"/>
      <c r="P4" s="208"/>
      <c r="Q4" s="208"/>
    </row>
    <row r="5" spans="1:17" ht="24" customHeight="1" thickBot="1" x14ac:dyDescent="0.3"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</row>
    <row r="6" spans="1:17" ht="24.75" hidden="1" customHeight="1" x14ac:dyDescent="0.25">
      <c r="B6" s="83"/>
      <c r="C6" s="82"/>
      <c r="D6" s="82"/>
      <c r="E6" s="82"/>
      <c r="F6" s="84">
        <v>21.4</v>
      </c>
      <c r="G6" s="84">
        <v>21.4</v>
      </c>
      <c r="H6" s="84">
        <v>17.8</v>
      </c>
      <c r="I6" s="84">
        <v>17.8</v>
      </c>
      <c r="J6" s="84">
        <v>21.4</v>
      </c>
      <c r="K6" s="84">
        <v>35</v>
      </c>
      <c r="L6" s="84">
        <v>45</v>
      </c>
      <c r="M6" s="84">
        <v>55</v>
      </c>
      <c r="N6" s="84">
        <v>55</v>
      </c>
      <c r="O6" s="84">
        <v>35</v>
      </c>
      <c r="P6" s="84">
        <v>45</v>
      </c>
      <c r="Q6" s="85">
        <v>55</v>
      </c>
    </row>
    <row r="7" spans="1:17" ht="25.5" hidden="1" customHeight="1" thickBot="1" x14ac:dyDescent="0.3">
      <c r="B7" s="83"/>
      <c r="C7" s="82"/>
      <c r="D7" s="82"/>
      <c r="E7" s="82"/>
      <c r="F7" s="84">
        <v>37</v>
      </c>
      <c r="G7" s="84">
        <v>37</v>
      </c>
      <c r="H7" s="84">
        <v>39</v>
      </c>
      <c r="I7" s="84">
        <v>39</v>
      </c>
      <c r="J7" s="84">
        <v>39</v>
      </c>
      <c r="K7" s="84">
        <v>70</v>
      </c>
      <c r="L7" s="84">
        <v>80</v>
      </c>
      <c r="M7" s="84">
        <v>80</v>
      </c>
      <c r="N7" s="84">
        <v>80</v>
      </c>
      <c r="O7" s="84">
        <v>50</v>
      </c>
      <c r="P7" s="84">
        <v>76</v>
      </c>
      <c r="Q7" s="85">
        <v>76</v>
      </c>
    </row>
    <row r="8" spans="1:17" ht="45.75" thickBot="1" x14ac:dyDescent="0.3">
      <c r="A8" s="110" t="s">
        <v>289</v>
      </c>
      <c r="B8" s="110" t="s">
        <v>176</v>
      </c>
      <c r="C8" s="103" t="s">
        <v>177</v>
      </c>
      <c r="D8" s="183" t="s">
        <v>178</v>
      </c>
      <c r="E8" s="103" t="s">
        <v>225</v>
      </c>
      <c r="F8" s="199" t="s">
        <v>232</v>
      </c>
      <c r="G8" s="105" t="s">
        <v>231</v>
      </c>
      <c r="H8" s="105" t="s">
        <v>247</v>
      </c>
      <c r="I8" s="105" t="s">
        <v>247</v>
      </c>
      <c r="J8" s="105" t="s">
        <v>182</v>
      </c>
      <c r="K8" s="104" t="s">
        <v>277</v>
      </c>
      <c r="L8" s="104" t="s">
        <v>278</v>
      </c>
      <c r="M8" s="105" t="s">
        <v>279</v>
      </c>
      <c r="N8" s="105" t="s">
        <v>280</v>
      </c>
      <c r="O8" s="105" t="s">
        <v>281</v>
      </c>
      <c r="P8" s="105" t="s">
        <v>282</v>
      </c>
      <c r="Q8" s="106" t="s">
        <v>283</v>
      </c>
    </row>
    <row r="9" spans="1:17" x14ac:dyDescent="0.25">
      <c r="A9" s="1">
        <v>300715</v>
      </c>
      <c r="B9" s="57" t="s">
        <v>0</v>
      </c>
      <c r="C9" s="25" t="s">
        <v>74</v>
      </c>
      <c r="D9" s="184">
        <v>0.36</v>
      </c>
      <c r="E9" s="202" t="s">
        <v>203</v>
      </c>
      <c r="F9" s="190">
        <f t="shared" ref="F9:F45" si="0">IF(((($F$7/2)^2-($F$6/2)^2)*PI()/$D9/1000)-0.1&gt;6,6,((($F$7/2)^2-($F$6/2)^2)*PI()/$D9/1000)-0.1)</f>
        <v>1.8875809521711424</v>
      </c>
      <c r="G9" s="174">
        <f t="shared" ref="G9:G45" si="1">IF(((($G$7/2)^2-($G$6/2)^2)*PI()/$D9/1000)-0.1&gt;6,6,((($G$7/2)^2-($G$6/2)^2)*PI()/$D9/1000)-0.1)</f>
        <v>1.8875809521711424</v>
      </c>
      <c r="H9" s="173">
        <f>IF(((($H$7/2)^2-($H$6/2)^2)*PI()/$D9/1000)-0.1&gt;6,6,((($H$7/2)^2-($H$6/2)^2)*PI()/$D9/1000)-0.1)</f>
        <v>2.5270695901018647</v>
      </c>
      <c r="I9" s="174">
        <f t="shared" ref="I9:I82" si="2">IF(((($H$7/2)^2-($H$6/2)^2)*PI()/$D9/1000)-0.1&gt;6,6,((($H$7/2)^2-($H$6/2)^2)*PI()/$D9/1000)-0.1)</f>
        <v>2.5270695901018647</v>
      </c>
      <c r="J9" s="173">
        <f t="shared" ref="J9:J45" si="3">IF(((($J$7/2)^2-($J$6/2)^2)*PI()/$D9/1000)-0.1&gt;6,6,((($J$7/2)^2-($J$6/2)^2)*PI()/$D9/1000)-0.1)</f>
        <v>2.219193510050065</v>
      </c>
      <c r="K9" s="175">
        <f t="shared" ref="K9:K45" si="4">IF(((($K$7/2)^2-($K$6/2)^2)*PI()/$D9/1000)-0.2&gt;6,6,((($K$7/2)^2-($K$6/2)^2)*PI()/$D9/1000)-0.2)</f>
        <v>6</v>
      </c>
      <c r="L9" s="173">
        <f t="shared" ref="L9:L45" si="5">IF(((($L$7/2)^2-($L$6/2)^2)*PI()/$D9/1000)-0.2&gt;6,6,((($L$7/2)^2-($L$6/2)^2)*PI()/$D9/1000)-0.2)</f>
        <v>6</v>
      </c>
      <c r="M9" s="175">
        <f t="shared" ref="M9:M45" si="6">IF(((($M$7/2)^2-($M$6/2)^2)*PI()/$D9/1000)-0.3&gt;6,6,((($M$7/2)^2-($M$6/2)^2)*PI()/$D9/1000)-0.3)</f>
        <v>6</v>
      </c>
      <c r="N9" s="173">
        <f t="shared" ref="N9:N45" si="7">IF(((($N$7/2)^2-($N$6/2)^2)*PI()/$D9/1000)-0.3&gt;6,6,((($N$7/2)^2-($N$6/2)^2)*PI()/$D9/1000)-0.3)</f>
        <v>6</v>
      </c>
      <c r="O9" s="175">
        <f t="shared" ref="O9:O45" si="8">IF(((($O$7/2)^2-($O$6/2)^2)*PI()/$D9/1000)-0.2&gt;6,6,((($O$7/2)^2-($O$6/2)^2)*PI()/$D9/1000)-0.2)</f>
        <v>2.5816184953659631</v>
      </c>
      <c r="P9" s="173">
        <f t="shared" ref="P9:P45" si="9">IF(((($P$7/2)^2-($P$6/2)^2)*PI()/$D9/1000)-0.2&gt;6,6,((($P$7/2)^2-($P$6/2)^2)*PI()/$D9/1000)-0.2)</f>
        <v>6</v>
      </c>
      <c r="Q9" s="176">
        <f t="shared" ref="Q9:Q45" si="10">IF(((($Q$7/2)^2-($Q$6/2)^2)*PI()/$D9/1000)-0.3&gt;6,6,((($Q$7/2)^2-($Q$6/2)^2)*PI()/$D9/1000)-0.3)</f>
        <v>5.701750965295501</v>
      </c>
    </row>
    <row r="10" spans="1:17" x14ac:dyDescent="0.25">
      <c r="A10" s="1">
        <v>300707</v>
      </c>
      <c r="B10" s="2" t="s">
        <v>1</v>
      </c>
      <c r="C10" s="26" t="s">
        <v>75</v>
      </c>
      <c r="D10" s="185">
        <v>0.28999999999999998</v>
      </c>
      <c r="E10" s="202" t="s">
        <v>203</v>
      </c>
      <c r="F10" s="191">
        <f t="shared" si="0"/>
        <v>2.3673418716607286</v>
      </c>
      <c r="G10" s="149">
        <f t="shared" si="1"/>
        <v>2.3673418716607286</v>
      </c>
      <c r="H10" s="148">
        <f t="shared" ref="H10:I83" si="11">IF(((($H$7/2)^2-($H$6/2)^2)*PI()/$D10/1000)-0.1&gt;6,6,((($H$7/2)^2-($H$6/2)^2)*PI()/$D10/1000)-0.1)</f>
        <v>3.1611898359885218</v>
      </c>
      <c r="I10" s="149">
        <f t="shared" si="2"/>
        <v>3.1611898359885218</v>
      </c>
      <c r="J10" s="148">
        <f t="shared" si="3"/>
        <v>2.7789988400621497</v>
      </c>
      <c r="K10" s="147">
        <f t="shared" si="4"/>
        <v>6</v>
      </c>
      <c r="L10" s="148">
        <f t="shared" si="5"/>
        <v>6</v>
      </c>
      <c r="M10" s="147">
        <f t="shared" si="6"/>
        <v>6</v>
      </c>
      <c r="N10" s="148">
        <f t="shared" si="7"/>
        <v>6</v>
      </c>
      <c r="O10" s="147">
        <f t="shared" si="8"/>
        <v>3.2530436494198161</v>
      </c>
      <c r="P10" s="148">
        <f t="shared" si="9"/>
        <v>6</v>
      </c>
      <c r="Q10" s="150">
        <f t="shared" si="10"/>
        <v>6</v>
      </c>
    </row>
    <row r="11" spans="1:17" x14ac:dyDescent="0.25">
      <c r="A11" s="1">
        <v>300332</v>
      </c>
      <c r="B11" s="2" t="s">
        <v>2</v>
      </c>
      <c r="C11" s="26" t="s">
        <v>76</v>
      </c>
      <c r="D11" s="185">
        <v>0.38</v>
      </c>
      <c r="E11" s="205" t="s">
        <v>238</v>
      </c>
      <c r="F11" s="191">
        <f t="shared" si="0"/>
        <v>1.7829714283726614</v>
      </c>
      <c r="G11" s="149">
        <f t="shared" si="1"/>
        <v>1.7829714283726614</v>
      </c>
      <c r="H11" s="148">
        <f t="shared" si="11"/>
        <v>2.3888027695701877</v>
      </c>
      <c r="I11" s="149">
        <f t="shared" si="2"/>
        <v>2.3888027695701877</v>
      </c>
      <c r="J11" s="148">
        <f t="shared" si="3"/>
        <v>2.0971306937316401</v>
      </c>
      <c r="K11" s="147">
        <f t="shared" si="4"/>
        <v>6</v>
      </c>
      <c r="L11" s="148">
        <f t="shared" si="5"/>
        <v>6</v>
      </c>
      <c r="M11" s="147">
        <f t="shared" si="6"/>
        <v>6</v>
      </c>
      <c r="N11" s="148">
        <f t="shared" si="7"/>
        <v>6</v>
      </c>
      <c r="O11" s="147">
        <f t="shared" si="8"/>
        <v>2.4352175219256487</v>
      </c>
      <c r="P11" s="148">
        <f t="shared" si="9"/>
        <v>6</v>
      </c>
      <c r="Q11" s="150">
        <f t="shared" si="10"/>
        <v>5.3858693355431049</v>
      </c>
    </row>
    <row r="12" spans="1:17" x14ac:dyDescent="0.25">
      <c r="A12" s="1">
        <v>300347</v>
      </c>
      <c r="B12" s="2" t="s">
        <v>3</v>
      </c>
      <c r="C12" s="26" t="s">
        <v>75</v>
      </c>
      <c r="D12" s="185">
        <v>0.33</v>
      </c>
      <c r="E12" s="202" t="s">
        <v>203</v>
      </c>
      <c r="F12" s="191">
        <f t="shared" si="0"/>
        <v>2.0682701296412462</v>
      </c>
      <c r="G12" s="149">
        <f t="shared" si="1"/>
        <v>2.0682701296412462</v>
      </c>
      <c r="H12" s="148">
        <f t="shared" si="11"/>
        <v>2.765894098292943</v>
      </c>
      <c r="I12" s="149">
        <f t="shared" si="2"/>
        <v>2.765894098292943</v>
      </c>
      <c r="J12" s="148">
        <f t="shared" si="3"/>
        <v>2.4300292836909798</v>
      </c>
      <c r="K12" s="147">
        <f t="shared" si="4"/>
        <v>6</v>
      </c>
      <c r="L12" s="148">
        <f t="shared" si="5"/>
        <v>6</v>
      </c>
      <c r="M12" s="147">
        <f t="shared" si="6"/>
        <v>6</v>
      </c>
      <c r="N12" s="148">
        <f t="shared" si="7"/>
        <v>6</v>
      </c>
      <c r="O12" s="147">
        <f t="shared" si="8"/>
        <v>2.8344929040355953</v>
      </c>
      <c r="P12" s="148">
        <f t="shared" si="9"/>
        <v>6</v>
      </c>
      <c r="Q12" s="150">
        <f t="shared" si="10"/>
        <v>6</v>
      </c>
    </row>
    <row r="13" spans="1:17" x14ac:dyDescent="0.25">
      <c r="A13" s="1">
        <v>300100</v>
      </c>
      <c r="B13" s="2" t="s">
        <v>4</v>
      </c>
      <c r="C13" s="26" t="s">
        <v>75</v>
      </c>
      <c r="D13" s="185">
        <v>0.35</v>
      </c>
      <c r="E13" s="202" t="s">
        <v>202</v>
      </c>
      <c r="F13" s="191">
        <f t="shared" si="0"/>
        <v>1.9443689793760326</v>
      </c>
      <c r="G13" s="149">
        <f t="shared" si="1"/>
        <v>1.9443689793760326</v>
      </c>
      <c r="H13" s="148">
        <f t="shared" si="11"/>
        <v>2.6021287212476323</v>
      </c>
      <c r="I13" s="149">
        <f t="shared" si="2"/>
        <v>2.6021287212476323</v>
      </c>
      <c r="J13" s="148">
        <f t="shared" si="3"/>
        <v>2.2854561817657815</v>
      </c>
      <c r="K13" s="147">
        <f t="shared" si="4"/>
        <v>6</v>
      </c>
      <c r="L13" s="148">
        <f t="shared" si="5"/>
        <v>6</v>
      </c>
      <c r="M13" s="147">
        <f t="shared" si="6"/>
        <v>6</v>
      </c>
      <c r="N13" s="148">
        <f t="shared" si="7"/>
        <v>6</v>
      </c>
      <c r="O13" s="147">
        <f t="shared" si="8"/>
        <v>2.6610933095192761</v>
      </c>
      <c r="P13" s="148">
        <f t="shared" si="9"/>
        <v>6</v>
      </c>
      <c r="Q13" s="150">
        <f t="shared" si="10"/>
        <v>5.8732295643039434</v>
      </c>
    </row>
    <row r="14" spans="1:17" x14ac:dyDescent="0.25">
      <c r="A14" s="1">
        <v>300178</v>
      </c>
      <c r="B14" s="2" t="s">
        <v>236</v>
      </c>
      <c r="C14" s="200" t="s">
        <v>237</v>
      </c>
      <c r="D14" s="185">
        <v>0.27</v>
      </c>
      <c r="E14" s="202" t="s">
        <v>202</v>
      </c>
      <c r="F14" s="191">
        <f t="shared" si="0"/>
        <v>2.5501079362281898</v>
      </c>
      <c r="G14" s="149">
        <f t="shared" si="1"/>
        <v>2.5501079362281898</v>
      </c>
      <c r="H14" s="148">
        <f t="shared" si="11"/>
        <v>3.4027594534691525</v>
      </c>
      <c r="I14" s="149">
        <f t="shared" si="2"/>
        <v>3.4027594534691525</v>
      </c>
      <c r="J14" s="148">
        <f t="shared" si="3"/>
        <v>2.9922580134000865</v>
      </c>
      <c r="K14" s="147">
        <f t="shared" si="4"/>
        <v>6</v>
      </c>
      <c r="L14" s="148">
        <f t="shared" si="5"/>
        <v>6</v>
      </c>
      <c r="M14" s="147">
        <f t="shared" si="6"/>
        <v>6</v>
      </c>
      <c r="N14" s="148">
        <f t="shared" si="7"/>
        <v>6</v>
      </c>
      <c r="O14" s="147">
        <f t="shared" si="8"/>
        <v>3.5088246604879498</v>
      </c>
      <c r="P14" s="148">
        <f t="shared" si="9"/>
        <v>6</v>
      </c>
      <c r="Q14" s="150">
        <f t="shared" si="10"/>
        <v>6</v>
      </c>
    </row>
    <row r="15" spans="1:17" x14ac:dyDescent="0.25">
      <c r="A15" s="1">
        <v>300149</v>
      </c>
      <c r="B15" s="2" t="s">
        <v>5</v>
      </c>
      <c r="C15" s="26" t="s">
        <v>76</v>
      </c>
      <c r="D15" s="186">
        <v>0.39</v>
      </c>
      <c r="E15" s="202" t="s">
        <v>202</v>
      </c>
      <c r="F15" s="191">
        <f t="shared" si="0"/>
        <v>1.7346901096964391</v>
      </c>
      <c r="G15" s="149">
        <f t="shared" si="1"/>
        <v>1.7346901096964391</v>
      </c>
      <c r="H15" s="148">
        <f t="shared" si="11"/>
        <v>2.3249873139401824</v>
      </c>
      <c r="I15" s="149">
        <f t="shared" si="2"/>
        <v>2.3249873139401824</v>
      </c>
      <c r="J15" s="148">
        <f t="shared" si="3"/>
        <v>2.0407940092769832</v>
      </c>
      <c r="K15" s="147">
        <f t="shared" si="4"/>
        <v>6</v>
      </c>
      <c r="L15" s="148">
        <f t="shared" si="5"/>
        <v>6</v>
      </c>
      <c r="M15" s="147">
        <f t="shared" si="6"/>
        <v>6</v>
      </c>
      <c r="N15" s="148">
        <f t="shared" si="7"/>
        <v>6</v>
      </c>
      <c r="O15" s="147">
        <f t="shared" si="8"/>
        <v>2.367647841876273</v>
      </c>
      <c r="P15" s="148">
        <f t="shared" si="9"/>
        <v>6</v>
      </c>
      <c r="Q15" s="150">
        <f t="shared" si="10"/>
        <v>5.2400778141189228</v>
      </c>
    </row>
    <row r="16" spans="1:17" x14ac:dyDescent="0.25">
      <c r="A16" s="1">
        <v>300133</v>
      </c>
      <c r="B16" s="89" t="s">
        <v>6</v>
      </c>
      <c r="C16" s="107" t="s">
        <v>76</v>
      </c>
      <c r="D16" s="186">
        <v>0.57999999999999996</v>
      </c>
      <c r="E16" s="202" t="s">
        <v>202</v>
      </c>
      <c r="F16" s="191">
        <f t="shared" si="0"/>
        <v>1.1336709358303643</v>
      </c>
      <c r="G16" s="149">
        <f t="shared" si="1"/>
        <v>1.1336709358303643</v>
      </c>
      <c r="H16" s="148">
        <f t="shared" si="11"/>
        <v>1.5305949179942608</v>
      </c>
      <c r="I16" s="149">
        <f t="shared" si="2"/>
        <v>1.5305949179942608</v>
      </c>
      <c r="J16" s="148">
        <f t="shared" si="3"/>
        <v>1.3394994200310748</v>
      </c>
      <c r="K16" s="151">
        <f t="shared" si="4"/>
        <v>4.7764452594579696</v>
      </c>
      <c r="L16" s="148">
        <f t="shared" si="5"/>
        <v>5.7243395945928208</v>
      </c>
      <c r="M16" s="151">
        <f t="shared" si="6"/>
        <v>4.2702048301144622</v>
      </c>
      <c r="N16" s="148">
        <f t="shared" si="7"/>
        <v>4.2702048301144622</v>
      </c>
      <c r="O16" s="147">
        <f t="shared" si="8"/>
        <v>1.5265218247099082</v>
      </c>
      <c r="P16" s="148">
        <f t="shared" si="9"/>
        <v>4.8793595015583255</v>
      </c>
      <c r="Q16" s="152">
        <f t="shared" si="10"/>
        <v>3.425224737079966</v>
      </c>
    </row>
    <row r="17" spans="1:18" x14ac:dyDescent="0.25">
      <c r="A17" s="1">
        <v>301101</v>
      </c>
      <c r="B17" s="89" t="s">
        <v>242</v>
      </c>
      <c r="C17" s="107" t="s">
        <v>74</v>
      </c>
      <c r="D17" s="186">
        <v>0.44</v>
      </c>
      <c r="E17" s="209" t="s">
        <v>203</v>
      </c>
      <c r="F17" s="191">
        <f t="shared" si="0"/>
        <v>1.5262025972309348</v>
      </c>
      <c r="G17" s="149">
        <f t="shared" si="1"/>
        <v>1.5262025972309348</v>
      </c>
      <c r="H17" s="148">
        <f t="shared" si="11"/>
        <v>2.0494205737197069</v>
      </c>
      <c r="I17" s="149">
        <f t="shared" si="2"/>
        <v>2.0494205737197069</v>
      </c>
      <c r="J17" s="148">
        <f t="shared" si="3"/>
        <v>1.7975219627682348</v>
      </c>
      <c r="K17" s="151">
        <f t="shared" si="4"/>
        <v>6</v>
      </c>
      <c r="L17" s="148">
        <f t="shared" si="5"/>
        <v>6</v>
      </c>
      <c r="M17" s="151">
        <f t="shared" si="6"/>
        <v>5.7243609124236094</v>
      </c>
      <c r="N17" s="148">
        <f t="shared" si="7"/>
        <v>5.7243609124236094</v>
      </c>
      <c r="O17" s="147">
        <f t="shared" si="8"/>
        <v>2.0758696780266965</v>
      </c>
      <c r="P17" s="148">
        <f t="shared" si="9"/>
        <v>6</v>
      </c>
      <c r="Q17" s="152">
        <f t="shared" si="10"/>
        <v>4.6105235170599546</v>
      </c>
    </row>
    <row r="18" spans="1:18" x14ac:dyDescent="0.25">
      <c r="A18" s="1">
        <v>300705</v>
      </c>
      <c r="B18" s="2" t="s">
        <v>7</v>
      </c>
      <c r="C18" s="26" t="s">
        <v>75</v>
      </c>
      <c r="D18" s="185">
        <v>0.36</v>
      </c>
      <c r="E18" s="205" t="s">
        <v>238</v>
      </c>
      <c r="F18" s="191">
        <f t="shared" si="0"/>
        <v>1.8875809521711424</v>
      </c>
      <c r="G18" s="149">
        <f t="shared" si="1"/>
        <v>1.8875809521711424</v>
      </c>
      <c r="H18" s="148">
        <f t="shared" si="11"/>
        <v>2.5270695901018647</v>
      </c>
      <c r="I18" s="149">
        <f t="shared" si="2"/>
        <v>2.5270695901018647</v>
      </c>
      <c r="J18" s="148">
        <f t="shared" si="3"/>
        <v>2.219193510050065</v>
      </c>
      <c r="K18" s="147">
        <f t="shared" si="4"/>
        <v>6</v>
      </c>
      <c r="L18" s="148">
        <f t="shared" si="5"/>
        <v>6</v>
      </c>
      <c r="M18" s="147">
        <f t="shared" si="6"/>
        <v>6</v>
      </c>
      <c r="N18" s="148">
        <f t="shared" si="7"/>
        <v>6</v>
      </c>
      <c r="O18" s="147">
        <f t="shared" si="8"/>
        <v>2.5816184953659631</v>
      </c>
      <c r="P18" s="148">
        <f t="shared" si="9"/>
        <v>6</v>
      </c>
      <c r="Q18" s="150">
        <f t="shared" si="10"/>
        <v>5.701750965295501</v>
      </c>
    </row>
    <row r="19" spans="1:18" x14ac:dyDescent="0.25">
      <c r="A19" s="1">
        <v>301001</v>
      </c>
      <c r="B19" s="2" t="s">
        <v>114</v>
      </c>
      <c r="C19" s="26" t="s">
        <v>79</v>
      </c>
      <c r="D19" s="185">
        <v>0.56000000000000005</v>
      </c>
      <c r="E19" s="202" t="s">
        <v>202</v>
      </c>
      <c r="F19" s="191">
        <f t="shared" si="0"/>
        <v>1.1777306121100199</v>
      </c>
      <c r="G19" s="149">
        <f t="shared" si="1"/>
        <v>1.1777306121100199</v>
      </c>
      <c r="H19" s="148">
        <f t="shared" si="11"/>
        <v>1.5888304507797699</v>
      </c>
      <c r="I19" s="149">
        <f t="shared" si="2"/>
        <v>1.5888304507797699</v>
      </c>
      <c r="J19" s="148">
        <f t="shared" si="3"/>
        <v>1.3909101136036131</v>
      </c>
      <c r="K19" s="147">
        <f t="shared" si="4"/>
        <v>4.9541754472957535</v>
      </c>
      <c r="L19" s="148">
        <f t="shared" si="5"/>
        <v>5.9359231515425632</v>
      </c>
      <c r="M19" s="147">
        <f t="shared" si="6"/>
        <v>4.4334264311899778</v>
      </c>
      <c r="N19" s="148">
        <f t="shared" si="7"/>
        <v>4.4334264311899778</v>
      </c>
      <c r="O19" s="147">
        <f t="shared" si="8"/>
        <v>1.5881833184495475</v>
      </c>
      <c r="P19" s="148">
        <f t="shared" si="9"/>
        <v>5.0607651980425503</v>
      </c>
      <c r="Q19" s="150">
        <f t="shared" si="10"/>
        <v>3.5582684776899645</v>
      </c>
    </row>
    <row r="20" spans="1:18" x14ac:dyDescent="0.25">
      <c r="A20" s="1">
        <v>301003</v>
      </c>
      <c r="B20" s="2" t="s">
        <v>275</v>
      </c>
      <c r="C20" s="225" t="s">
        <v>77</v>
      </c>
      <c r="D20" s="185">
        <v>0.56000000000000005</v>
      </c>
      <c r="E20" s="227" t="s">
        <v>202</v>
      </c>
      <c r="F20" s="234" t="s">
        <v>190</v>
      </c>
      <c r="G20" s="235" t="s">
        <v>190</v>
      </c>
      <c r="H20" s="236">
        <f t="shared" si="11"/>
        <v>1.5888304507797699</v>
      </c>
      <c r="I20" s="235">
        <f t="shared" si="2"/>
        <v>1.5888304507797699</v>
      </c>
      <c r="J20" s="236" t="s">
        <v>190</v>
      </c>
      <c r="K20" s="147">
        <f t="shared" si="4"/>
        <v>4.9541754472957535</v>
      </c>
      <c r="L20" s="148">
        <f t="shared" si="5"/>
        <v>5.9359231515425632</v>
      </c>
      <c r="M20" s="147">
        <f t="shared" si="6"/>
        <v>4.4334264311899778</v>
      </c>
      <c r="N20" s="148">
        <f t="shared" si="7"/>
        <v>4.4334264311899778</v>
      </c>
      <c r="O20" s="147">
        <f t="shared" si="8"/>
        <v>1.5881833184495475</v>
      </c>
      <c r="P20" s="148">
        <f t="shared" si="9"/>
        <v>5.0607651980425503</v>
      </c>
      <c r="Q20" s="150">
        <f t="shared" si="10"/>
        <v>3.5582684776899645</v>
      </c>
    </row>
    <row r="21" spans="1:18" x14ac:dyDescent="0.25">
      <c r="A21" s="1">
        <v>300213</v>
      </c>
      <c r="B21" s="2" t="s">
        <v>8</v>
      </c>
      <c r="C21" s="26" t="s">
        <v>75</v>
      </c>
      <c r="D21" s="185">
        <v>0.22</v>
      </c>
      <c r="E21" s="205" t="s">
        <v>238</v>
      </c>
      <c r="F21" s="191">
        <f t="shared" si="0"/>
        <v>3.1524051944618696</v>
      </c>
      <c r="G21" s="149">
        <f t="shared" si="1"/>
        <v>3.1524051944618696</v>
      </c>
      <c r="H21" s="148">
        <f t="shared" si="11"/>
        <v>4.1988411474394143</v>
      </c>
      <c r="I21" s="149">
        <f t="shared" si="2"/>
        <v>4.1988411474394143</v>
      </c>
      <c r="J21" s="148">
        <f t="shared" si="3"/>
        <v>3.6950439255364698</v>
      </c>
      <c r="K21" s="147">
        <f t="shared" si="4"/>
        <v>6</v>
      </c>
      <c r="L21" s="148">
        <f t="shared" si="5"/>
        <v>6</v>
      </c>
      <c r="M21" s="147">
        <f t="shared" si="6"/>
        <v>6</v>
      </c>
      <c r="N21" s="148">
        <f t="shared" si="7"/>
        <v>6</v>
      </c>
      <c r="O21" s="147">
        <f t="shared" si="8"/>
        <v>4.3517393560533932</v>
      </c>
      <c r="P21" s="148">
        <f t="shared" si="9"/>
        <v>6</v>
      </c>
      <c r="Q21" s="150">
        <f t="shared" si="10"/>
        <v>6</v>
      </c>
    </row>
    <row r="22" spans="1:18" x14ac:dyDescent="0.25">
      <c r="A22" s="1">
        <v>330410</v>
      </c>
      <c r="B22" s="2" t="s">
        <v>9</v>
      </c>
      <c r="C22" s="26" t="s">
        <v>75</v>
      </c>
      <c r="D22" s="185">
        <v>0.22</v>
      </c>
      <c r="E22" s="205" t="s">
        <v>238</v>
      </c>
      <c r="F22" s="191">
        <f t="shared" si="0"/>
        <v>3.1524051944618696</v>
      </c>
      <c r="G22" s="149">
        <f t="shared" si="1"/>
        <v>3.1524051944618696</v>
      </c>
      <c r="H22" s="148">
        <f t="shared" si="11"/>
        <v>4.1988411474394143</v>
      </c>
      <c r="I22" s="149">
        <f t="shared" si="2"/>
        <v>4.1988411474394143</v>
      </c>
      <c r="J22" s="148">
        <f t="shared" si="3"/>
        <v>3.6950439255364698</v>
      </c>
      <c r="K22" s="147">
        <f t="shared" si="4"/>
        <v>6</v>
      </c>
      <c r="L22" s="148">
        <f t="shared" si="5"/>
        <v>6</v>
      </c>
      <c r="M22" s="147">
        <f t="shared" si="6"/>
        <v>6</v>
      </c>
      <c r="N22" s="148">
        <f t="shared" si="7"/>
        <v>6</v>
      </c>
      <c r="O22" s="147">
        <f t="shared" si="8"/>
        <v>4.3517393560533932</v>
      </c>
      <c r="P22" s="148">
        <f t="shared" si="9"/>
        <v>6</v>
      </c>
      <c r="Q22" s="150">
        <f t="shared" si="10"/>
        <v>6</v>
      </c>
    </row>
    <row r="23" spans="1:18" x14ac:dyDescent="0.25">
      <c r="A23" s="1">
        <v>300349</v>
      </c>
      <c r="B23" s="2" t="s">
        <v>10</v>
      </c>
      <c r="C23" s="26" t="s">
        <v>75</v>
      </c>
      <c r="D23" s="185">
        <v>0.34</v>
      </c>
      <c r="E23" s="205" t="s">
        <v>238</v>
      </c>
      <c r="F23" s="191">
        <f t="shared" si="0"/>
        <v>2.0044974787694447</v>
      </c>
      <c r="G23" s="149">
        <f t="shared" si="1"/>
        <v>2.0044974787694447</v>
      </c>
      <c r="H23" s="148">
        <f t="shared" si="11"/>
        <v>2.6816030954019738</v>
      </c>
      <c r="I23" s="149">
        <f t="shared" si="2"/>
        <v>2.6816030954019738</v>
      </c>
      <c r="J23" s="148">
        <f t="shared" si="3"/>
        <v>2.3556166577000686</v>
      </c>
      <c r="K23" s="147">
        <f t="shared" si="4"/>
        <v>6</v>
      </c>
      <c r="L23" s="148">
        <f t="shared" si="5"/>
        <v>6</v>
      </c>
      <c r="M23" s="147">
        <f t="shared" si="6"/>
        <v>6</v>
      </c>
      <c r="N23" s="148">
        <f t="shared" si="7"/>
        <v>6</v>
      </c>
      <c r="O23" s="147">
        <f t="shared" si="8"/>
        <v>2.7452431127404311</v>
      </c>
      <c r="P23" s="148">
        <f t="shared" si="9"/>
        <v>6</v>
      </c>
      <c r="Q23" s="150">
        <f t="shared" si="10"/>
        <v>6</v>
      </c>
    </row>
    <row r="24" spans="1:18" x14ac:dyDescent="0.25">
      <c r="A24" s="1">
        <v>300253</v>
      </c>
      <c r="B24" s="2" t="s">
        <v>129</v>
      </c>
      <c r="C24" s="26" t="s">
        <v>74</v>
      </c>
      <c r="D24" s="185">
        <v>0.59</v>
      </c>
      <c r="E24" s="202" t="s">
        <v>203</v>
      </c>
      <c r="F24" s="191">
        <f t="shared" si="0"/>
        <v>1.1127612589518836</v>
      </c>
      <c r="G24" s="149">
        <f t="shared" si="1"/>
        <v>1.1127612589518836</v>
      </c>
      <c r="H24" s="148">
        <f t="shared" si="11"/>
        <v>1.5029577159943579</v>
      </c>
      <c r="I24" s="149">
        <f t="shared" si="2"/>
        <v>1.5029577159943579</v>
      </c>
      <c r="J24" s="148">
        <f t="shared" si="3"/>
        <v>1.3151011247763107</v>
      </c>
      <c r="K24" s="147">
        <f t="shared" si="4"/>
        <v>4.6920987296366485</v>
      </c>
      <c r="L24" s="148">
        <f t="shared" si="5"/>
        <v>5.6239270590912485</v>
      </c>
      <c r="M24" s="147">
        <f t="shared" si="6"/>
        <v>4.1927437312989637</v>
      </c>
      <c r="N24" s="148">
        <f t="shared" si="7"/>
        <v>4.1927437312989637</v>
      </c>
      <c r="O24" s="147">
        <f t="shared" si="8"/>
        <v>1.4972587429351638</v>
      </c>
      <c r="P24" s="148">
        <f t="shared" si="9"/>
        <v>4.7932686625488623</v>
      </c>
      <c r="Q24" s="150">
        <f t="shared" si="10"/>
        <v>3.3620853347565767</v>
      </c>
      <c r="R24" s="126">
        <v>0.52</v>
      </c>
    </row>
    <row r="25" spans="1:18" x14ac:dyDescent="0.25">
      <c r="A25" s="1">
        <v>300356</v>
      </c>
      <c r="B25" s="2" t="s">
        <v>11</v>
      </c>
      <c r="C25" s="26" t="s">
        <v>75</v>
      </c>
      <c r="D25" s="185">
        <v>0.35</v>
      </c>
      <c r="E25" s="205" t="s">
        <v>238</v>
      </c>
      <c r="F25" s="191">
        <f t="shared" si="0"/>
        <v>1.9443689793760326</v>
      </c>
      <c r="G25" s="149">
        <f t="shared" si="1"/>
        <v>1.9443689793760326</v>
      </c>
      <c r="H25" s="148">
        <f t="shared" si="11"/>
        <v>2.6021287212476323</v>
      </c>
      <c r="I25" s="149">
        <f t="shared" si="2"/>
        <v>2.6021287212476323</v>
      </c>
      <c r="J25" s="148">
        <f t="shared" si="3"/>
        <v>2.2854561817657815</v>
      </c>
      <c r="K25" s="147">
        <f t="shared" si="4"/>
        <v>6</v>
      </c>
      <c r="L25" s="148">
        <f t="shared" si="5"/>
        <v>6</v>
      </c>
      <c r="M25" s="147">
        <f t="shared" si="6"/>
        <v>6</v>
      </c>
      <c r="N25" s="148">
        <f t="shared" si="7"/>
        <v>6</v>
      </c>
      <c r="O25" s="147">
        <f t="shared" si="8"/>
        <v>2.6610933095192761</v>
      </c>
      <c r="P25" s="148">
        <f t="shared" si="9"/>
        <v>6</v>
      </c>
      <c r="Q25" s="150">
        <f t="shared" si="10"/>
        <v>5.8732295643039434</v>
      </c>
    </row>
    <row r="26" spans="1:18" x14ac:dyDescent="0.25">
      <c r="A26" s="1">
        <v>300307</v>
      </c>
      <c r="B26" s="2" t="s">
        <v>12</v>
      </c>
      <c r="C26" s="26" t="s">
        <v>75</v>
      </c>
      <c r="D26" s="185">
        <v>0.39</v>
      </c>
      <c r="E26" s="202" t="s">
        <v>203</v>
      </c>
      <c r="F26" s="191">
        <f t="shared" si="0"/>
        <v>1.7346901096964391</v>
      </c>
      <c r="G26" s="149">
        <f t="shared" si="1"/>
        <v>1.7346901096964391</v>
      </c>
      <c r="H26" s="148">
        <f t="shared" si="11"/>
        <v>2.3249873139401824</v>
      </c>
      <c r="I26" s="149">
        <f t="shared" si="2"/>
        <v>2.3249873139401824</v>
      </c>
      <c r="J26" s="148">
        <f t="shared" si="3"/>
        <v>2.0407940092769832</v>
      </c>
      <c r="K26" s="147">
        <f t="shared" si="4"/>
        <v>6</v>
      </c>
      <c r="L26" s="148">
        <f t="shared" si="5"/>
        <v>6</v>
      </c>
      <c r="M26" s="147">
        <f t="shared" si="6"/>
        <v>6</v>
      </c>
      <c r="N26" s="148">
        <f t="shared" si="7"/>
        <v>6</v>
      </c>
      <c r="O26" s="147">
        <f t="shared" si="8"/>
        <v>2.367647841876273</v>
      </c>
      <c r="P26" s="148">
        <f t="shared" si="9"/>
        <v>6</v>
      </c>
      <c r="Q26" s="150">
        <f t="shared" si="10"/>
        <v>5.2400778141189228</v>
      </c>
    </row>
    <row r="27" spans="1:18" x14ac:dyDescent="0.25">
      <c r="A27" s="1">
        <v>300152</v>
      </c>
      <c r="B27" s="2" t="s">
        <v>13</v>
      </c>
      <c r="C27" s="26" t="s">
        <v>76</v>
      </c>
      <c r="D27" s="185">
        <v>0.42</v>
      </c>
      <c r="E27" s="202" t="s">
        <v>203</v>
      </c>
      <c r="F27" s="191">
        <f t="shared" si="0"/>
        <v>1.6036408161466935</v>
      </c>
      <c r="G27" s="149">
        <f t="shared" si="1"/>
        <v>1.6036408161466935</v>
      </c>
      <c r="H27" s="148">
        <f t="shared" si="11"/>
        <v>2.1517739343730269</v>
      </c>
      <c r="I27" s="149">
        <f t="shared" si="2"/>
        <v>2.1517739343730269</v>
      </c>
      <c r="J27" s="148">
        <f t="shared" si="3"/>
        <v>1.8878801514714842</v>
      </c>
      <c r="K27" s="147">
        <f t="shared" si="4"/>
        <v>6</v>
      </c>
      <c r="L27" s="148">
        <f t="shared" si="5"/>
        <v>6</v>
      </c>
      <c r="M27" s="147">
        <f t="shared" si="6"/>
        <v>6</v>
      </c>
      <c r="N27" s="148">
        <f t="shared" si="7"/>
        <v>6</v>
      </c>
      <c r="O27" s="147">
        <f t="shared" si="8"/>
        <v>2.1842444245993962</v>
      </c>
      <c r="P27" s="148">
        <f t="shared" si="9"/>
        <v>6</v>
      </c>
      <c r="Q27" s="150">
        <f t="shared" si="10"/>
        <v>4.8443579702532862</v>
      </c>
    </row>
    <row r="28" spans="1:18" x14ac:dyDescent="0.25">
      <c r="A28" s="1">
        <v>300216</v>
      </c>
      <c r="B28" s="2" t="s">
        <v>268</v>
      </c>
      <c r="C28" s="225" t="s">
        <v>76</v>
      </c>
      <c r="D28" s="185">
        <v>0.5</v>
      </c>
      <c r="E28" s="227" t="s">
        <v>202</v>
      </c>
      <c r="F28" s="191">
        <f t="shared" si="0"/>
        <v>1.3310582855632225</v>
      </c>
      <c r="G28" s="149">
        <f t="shared" si="1"/>
        <v>1.3310582855632225</v>
      </c>
      <c r="H28" s="148">
        <f t="shared" si="11"/>
        <v>1.7914901048733425</v>
      </c>
      <c r="I28" s="149">
        <f t="shared" si="2"/>
        <v>1.7914901048733425</v>
      </c>
      <c r="J28" s="148">
        <f t="shared" si="3"/>
        <v>1.5698193272360468</v>
      </c>
      <c r="K28" s="147">
        <f t="shared" si="4"/>
        <v>5.5726765009712445</v>
      </c>
      <c r="L28" s="148">
        <f t="shared" si="5"/>
        <v>6</v>
      </c>
      <c r="M28" s="147">
        <f t="shared" si="6"/>
        <v>5.0014376029327758</v>
      </c>
      <c r="N28" s="148">
        <f t="shared" si="7"/>
        <v>5.0014376029327758</v>
      </c>
      <c r="O28" s="147">
        <f t="shared" si="8"/>
        <v>1.8027653166634934</v>
      </c>
      <c r="P28" s="148">
        <f t="shared" si="9"/>
        <v>5.6920570218076572</v>
      </c>
      <c r="Q28" s="150">
        <f t="shared" si="10"/>
        <v>4.0212606950127601</v>
      </c>
    </row>
    <row r="29" spans="1:18" x14ac:dyDescent="0.25">
      <c r="A29" s="1">
        <v>300258</v>
      </c>
      <c r="B29" s="2" t="s">
        <v>14</v>
      </c>
      <c r="C29" s="26" t="s">
        <v>76</v>
      </c>
      <c r="D29" s="185">
        <v>0.42</v>
      </c>
      <c r="E29" s="202" t="s">
        <v>202</v>
      </c>
      <c r="F29" s="191">
        <f t="shared" si="0"/>
        <v>1.6036408161466935</v>
      </c>
      <c r="G29" s="149">
        <f t="shared" si="1"/>
        <v>1.6036408161466935</v>
      </c>
      <c r="H29" s="148">
        <f t="shared" si="11"/>
        <v>2.1517739343730269</v>
      </c>
      <c r="I29" s="149">
        <f t="shared" si="2"/>
        <v>2.1517739343730269</v>
      </c>
      <c r="J29" s="148">
        <f t="shared" si="3"/>
        <v>1.8878801514714842</v>
      </c>
      <c r="K29" s="147">
        <f t="shared" si="4"/>
        <v>6</v>
      </c>
      <c r="L29" s="148">
        <f t="shared" si="5"/>
        <v>6</v>
      </c>
      <c r="M29" s="147">
        <f t="shared" si="6"/>
        <v>6</v>
      </c>
      <c r="N29" s="148">
        <f t="shared" si="7"/>
        <v>6</v>
      </c>
      <c r="O29" s="147">
        <f t="shared" si="8"/>
        <v>2.1842444245993962</v>
      </c>
      <c r="P29" s="148">
        <f t="shared" si="9"/>
        <v>6</v>
      </c>
      <c r="Q29" s="150">
        <f t="shared" si="10"/>
        <v>4.8443579702532862</v>
      </c>
    </row>
    <row r="30" spans="1:18" x14ac:dyDescent="0.25">
      <c r="A30" s="1">
        <v>300808</v>
      </c>
      <c r="B30" s="2" t="s">
        <v>104</v>
      </c>
      <c r="C30" s="26" t="s">
        <v>75</v>
      </c>
      <c r="D30" s="185">
        <v>0.34</v>
      </c>
      <c r="E30" s="202" t="s">
        <v>203</v>
      </c>
      <c r="F30" s="191">
        <f t="shared" si="0"/>
        <v>2.0044974787694447</v>
      </c>
      <c r="G30" s="149">
        <f t="shared" si="1"/>
        <v>2.0044974787694447</v>
      </c>
      <c r="H30" s="148">
        <f t="shared" si="11"/>
        <v>2.6816030954019738</v>
      </c>
      <c r="I30" s="149">
        <f t="shared" si="2"/>
        <v>2.6816030954019738</v>
      </c>
      <c r="J30" s="148">
        <f t="shared" si="3"/>
        <v>2.3556166577000686</v>
      </c>
      <c r="K30" s="147">
        <f t="shared" si="4"/>
        <v>6</v>
      </c>
      <c r="L30" s="148">
        <f t="shared" si="5"/>
        <v>6</v>
      </c>
      <c r="M30" s="147">
        <f t="shared" si="6"/>
        <v>6</v>
      </c>
      <c r="N30" s="148">
        <f t="shared" si="7"/>
        <v>6</v>
      </c>
      <c r="O30" s="147">
        <f t="shared" si="8"/>
        <v>2.7452431127404311</v>
      </c>
      <c r="P30" s="148">
        <f t="shared" si="9"/>
        <v>6</v>
      </c>
      <c r="Q30" s="150">
        <f t="shared" si="10"/>
        <v>6</v>
      </c>
    </row>
    <row r="31" spans="1:18" x14ac:dyDescent="0.25">
      <c r="A31" s="1">
        <v>300811</v>
      </c>
      <c r="B31" s="2" t="s">
        <v>256</v>
      </c>
      <c r="C31" s="221" t="s">
        <v>79</v>
      </c>
      <c r="D31" s="185">
        <v>0.57999999999999996</v>
      </c>
      <c r="E31" s="205" t="s">
        <v>238</v>
      </c>
      <c r="F31" s="332" t="s">
        <v>288</v>
      </c>
      <c r="G31" s="333"/>
      <c r="H31" s="333"/>
      <c r="I31" s="333"/>
      <c r="J31" s="334"/>
      <c r="K31" s="147">
        <f t="shared" si="4"/>
        <v>4.7764452594579696</v>
      </c>
      <c r="L31" s="148">
        <f t="shared" si="5"/>
        <v>5.7243395945928208</v>
      </c>
      <c r="M31" s="147">
        <f t="shared" si="6"/>
        <v>4.2702048301144622</v>
      </c>
      <c r="N31" s="148">
        <f t="shared" si="7"/>
        <v>4.2702048301144622</v>
      </c>
      <c r="O31" s="147">
        <f t="shared" si="8"/>
        <v>1.5265218247099082</v>
      </c>
      <c r="P31" s="148">
        <f t="shared" si="9"/>
        <v>4.8793595015583255</v>
      </c>
      <c r="Q31" s="150">
        <f t="shared" si="10"/>
        <v>3.425224737079966</v>
      </c>
    </row>
    <row r="32" spans="1:18" x14ac:dyDescent="0.25">
      <c r="A32" s="1">
        <v>300713</v>
      </c>
      <c r="B32" s="2" t="s">
        <v>15</v>
      </c>
      <c r="C32" s="26" t="s">
        <v>74</v>
      </c>
      <c r="D32" s="185">
        <v>0.36</v>
      </c>
      <c r="E32" s="202" t="s">
        <v>203</v>
      </c>
      <c r="F32" s="191">
        <f t="shared" si="0"/>
        <v>1.8875809521711424</v>
      </c>
      <c r="G32" s="149">
        <f t="shared" si="1"/>
        <v>1.8875809521711424</v>
      </c>
      <c r="H32" s="148">
        <f t="shared" si="11"/>
        <v>2.5270695901018647</v>
      </c>
      <c r="I32" s="149">
        <f t="shared" si="2"/>
        <v>2.5270695901018647</v>
      </c>
      <c r="J32" s="148">
        <f t="shared" si="3"/>
        <v>2.219193510050065</v>
      </c>
      <c r="K32" s="147">
        <f t="shared" si="4"/>
        <v>6</v>
      </c>
      <c r="L32" s="148">
        <f t="shared" si="5"/>
        <v>6</v>
      </c>
      <c r="M32" s="147">
        <f t="shared" si="6"/>
        <v>6</v>
      </c>
      <c r="N32" s="148">
        <f t="shared" si="7"/>
        <v>6</v>
      </c>
      <c r="O32" s="147">
        <f t="shared" si="8"/>
        <v>2.5816184953659631</v>
      </c>
      <c r="P32" s="148">
        <f t="shared" si="9"/>
        <v>6</v>
      </c>
      <c r="Q32" s="150">
        <f t="shared" si="10"/>
        <v>5.701750965295501</v>
      </c>
    </row>
    <row r="33" spans="1:17" x14ac:dyDescent="0.25">
      <c r="A33" s="1">
        <v>300284</v>
      </c>
      <c r="B33" s="2" t="s">
        <v>16</v>
      </c>
      <c r="C33" s="26" t="s">
        <v>75</v>
      </c>
      <c r="D33" s="185">
        <v>0.36</v>
      </c>
      <c r="E33" s="202" t="s">
        <v>203</v>
      </c>
      <c r="F33" s="191">
        <f t="shared" si="0"/>
        <v>1.8875809521711424</v>
      </c>
      <c r="G33" s="149">
        <f t="shared" si="1"/>
        <v>1.8875809521711424</v>
      </c>
      <c r="H33" s="148">
        <f t="shared" si="11"/>
        <v>2.5270695901018647</v>
      </c>
      <c r="I33" s="149">
        <f t="shared" si="2"/>
        <v>2.5270695901018647</v>
      </c>
      <c r="J33" s="148">
        <f t="shared" si="3"/>
        <v>2.219193510050065</v>
      </c>
      <c r="K33" s="147">
        <f t="shared" si="4"/>
        <v>6</v>
      </c>
      <c r="L33" s="148">
        <f t="shared" si="5"/>
        <v>6</v>
      </c>
      <c r="M33" s="147">
        <f t="shared" si="6"/>
        <v>6</v>
      </c>
      <c r="N33" s="148">
        <f t="shared" si="7"/>
        <v>6</v>
      </c>
      <c r="O33" s="147">
        <f t="shared" si="8"/>
        <v>2.5816184953659631</v>
      </c>
      <c r="P33" s="148">
        <f t="shared" si="9"/>
        <v>6</v>
      </c>
      <c r="Q33" s="150">
        <f t="shared" si="10"/>
        <v>5.701750965295501</v>
      </c>
    </row>
    <row r="34" spans="1:17" x14ac:dyDescent="0.25">
      <c r="A34" s="1">
        <v>300720</v>
      </c>
      <c r="B34" s="2" t="s">
        <v>17</v>
      </c>
      <c r="C34" s="26" t="s">
        <v>75</v>
      </c>
      <c r="D34" s="185">
        <v>0.35</v>
      </c>
      <c r="E34" s="205" t="s">
        <v>238</v>
      </c>
      <c r="F34" s="191">
        <f t="shared" si="0"/>
        <v>1.9443689793760326</v>
      </c>
      <c r="G34" s="149">
        <f t="shared" si="1"/>
        <v>1.9443689793760326</v>
      </c>
      <c r="H34" s="148">
        <f t="shared" si="11"/>
        <v>2.6021287212476323</v>
      </c>
      <c r="I34" s="149">
        <f t="shared" si="2"/>
        <v>2.6021287212476323</v>
      </c>
      <c r="J34" s="148">
        <f t="shared" si="3"/>
        <v>2.2854561817657815</v>
      </c>
      <c r="K34" s="147">
        <f t="shared" si="4"/>
        <v>6</v>
      </c>
      <c r="L34" s="148">
        <f t="shared" si="5"/>
        <v>6</v>
      </c>
      <c r="M34" s="147">
        <f t="shared" si="6"/>
        <v>6</v>
      </c>
      <c r="N34" s="148">
        <f t="shared" si="7"/>
        <v>6</v>
      </c>
      <c r="O34" s="147">
        <f t="shared" si="8"/>
        <v>2.6610933095192761</v>
      </c>
      <c r="P34" s="148">
        <f t="shared" si="9"/>
        <v>6</v>
      </c>
      <c r="Q34" s="150">
        <f t="shared" si="10"/>
        <v>5.8732295643039434</v>
      </c>
    </row>
    <row r="35" spans="1:17" x14ac:dyDescent="0.25">
      <c r="A35" s="1">
        <v>300128</v>
      </c>
      <c r="B35" s="2" t="s">
        <v>131</v>
      </c>
      <c r="C35" s="26" t="s">
        <v>74</v>
      </c>
      <c r="D35" s="185">
        <v>0.27</v>
      </c>
      <c r="E35" s="202" t="s">
        <v>203</v>
      </c>
      <c r="F35" s="191">
        <f t="shared" si="0"/>
        <v>2.5501079362281898</v>
      </c>
      <c r="G35" s="149">
        <f t="shared" si="1"/>
        <v>2.5501079362281898</v>
      </c>
      <c r="H35" s="148">
        <f t="shared" si="11"/>
        <v>3.4027594534691525</v>
      </c>
      <c r="I35" s="149">
        <f t="shared" si="2"/>
        <v>3.4027594534691525</v>
      </c>
      <c r="J35" s="148">
        <f t="shared" si="3"/>
        <v>2.9922580134000865</v>
      </c>
      <c r="K35" s="147">
        <f t="shared" si="4"/>
        <v>6</v>
      </c>
      <c r="L35" s="148">
        <f t="shared" si="5"/>
        <v>6</v>
      </c>
      <c r="M35" s="147">
        <f t="shared" si="6"/>
        <v>6</v>
      </c>
      <c r="N35" s="148">
        <f t="shared" si="7"/>
        <v>6</v>
      </c>
      <c r="O35" s="147">
        <f t="shared" si="8"/>
        <v>3.5088246604879498</v>
      </c>
      <c r="P35" s="148">
        <f t="shared" si="9"/>
        <v>6</v>
      </c>
      <c r="Q35" s="150">
        <f t="shared" si="10"/>
        <v>6</v>
      </c>
    </row>
    <row r="36" spans="1:17" x14ac:dyDescent="0.25">
      <c r="A36" s="1">
        <v>301002</v>
      </c>
      <c r="B36" s="2" t="s">
        <v>115</v>
      </c>
      <c r="C36" s="26" t="s">
        <v>79</v>
      </c>
      <c r="D36" s="185">
        <v>0.42</v>
      </c>
      <c r="E36" s="202" t="s">
        <v>202</v>
      </c>
      <c r="F36" s="191">
        <f t="shared" si="0"/>
        <v>1.6036408161466935</v>
      </c>
      <c r="G36" s="149">
        <f t="shared" si="1"/>
        <v>1.6036408161466935</v>
      </c>
      <c r="H36" s="148">
        <f t="shared" si="11"/>
        <v>2.1517739343730269</v>
      </c>
      <c r="I36" s="149">
        <f t="shared" si="2"/>
        <v>2.1517739343730269</v>
      </c>
      <c r="J36" s="148">
        <f t="shared" si="3"/>
        <v>1.8878801514714842</v>
      </c>
      <c r="K36" s="147">
        <f t="shared" si="4"/>
        <v>6</v>
      </c>
      <c r="L36" s="148">
        <f t="shared" si="5"/>
        <v>6</v>
      </c>
      <c r="M36" s="147">
        <f t="shared" si="6"/>
        <v>6</v>
      </c>
      <c r="N36" s="148">
        <f t="shared" si="7"/>
        <v>6</v>
      </c>
      <c r="O36" s="147">
        <f t="shared" si="8"/>
        <v>2.1842444245993962</v>
      </c>
      <c r="P36" s="148">
        <f t="shared" si="9"/>
        <v>6</v>
      </c>
      <c r="Q36" s="150">
        <f t="shared" si="10"/>
        <v>4.8443579702532862</v>
      </c>
    </row>
    <row r="37" spans="1:17" x14ac:dyDescent="0.25">
      <c r="A37" s="1">
        <v>300106</v>
      </c>
      <c r="B37" s="2" t="s">
        <v>18</v>
      </c>
      <c r="C37" s="26" t="s">
        <v>75</v>
      </c>
      <c r="D37" s="185">
        <v>0.4</v>
      </c>
      <c r="E37" s="202" t="s">
        <v>203</v>
      </c>
      <c r="F37" s="191">
        <f t="shared" si="0"/>
        <v>1.688822856954028</v>
      </c>
      <c r="G37" s="149">
        <f t="shared" si="1"/>
        <v>1.688822856954028</v>
      </c>
      <c r="H37" s="148">
        <f t="shared" si="11"/>
        <v>2.2643626310916778</v>
      </c>
      <c r="I37" s="149">
        <f t="shared" si="2"/>
        <v>2.2643626310916778</v>
      </c>
      <c r="J37" s="148">
        <f t="shared" si="3"/>
        <v>1.9872741590450582</v>
      </c>
      <c r="K37" s="147">
        <f t="shared" si="4"/>
        <v>6</v>
      </c>
      <c r="L37" s="148">
        <f t="shared" si="5"/>
        <v>6</v>
      </c>
      <c r="M37" s="147">
        <f t="shared" si="6"/>
        <v>6</v>
      </c>
      <c r="N37" s="148">
        <f t="shared" si="7"/>
        <v>6</v>
      </c>
      <c r="O37" s="147">
        <f t="shared" si="8"/>
        <v>2.3034566458293662</v>
      </c>
      <c r="P37" s="148">
        <f t="shared" si="9"/>
        <v>6</v>
      </c>
      <c r="Q37" s="150">
        <f t="shared" si="10"/>
        <v>5.1015758687659503</v>
      </c>
    </row>
    <row r="38" spans="1:17" x14ac:dyDescent="0.25">
      <c r="A38" s="1">
        <v>300714</v>
      </c>
      <c r="B38" s="2" t="s">
        <v>19</v>
      </c>
      <c r="C38" s="26" t="s">
        <v>74</v>
      </c>
      <c r="D38" s="185">
        <v>0.39</v>
      </c>
      <c r="E38" s="202" t="s">
        <v>203</v>
      </c>
      <c r="F38" s="191">
        <f t="shared" si="0"/>
        <v>1.7346901096964391</v>
      </c>
      <c r="G38" s="149">
        <f t="shared" si="1"/>
        <v>1.7346901096964391</v>
      </c>
      <c r="H38" s="148">
        <f t="shared" si="11"/>
        <v>2.3249873139401824</v>
      </c>
      <c r="I38" s="149">
        <f t="shared" si="2"/>
        <v>2.3249873139401824</v>
      </c>
      <c r="J38" s="148">
        <f t="shared" si="3"/>
        <v>2.0407940092769832</v>
      </c>
      <c r="K38" s="147">
        <f t="shared" si="4"/>
        <v>6</v>
      </c>
      <c r="L38" s="148">
        <f t="shared" si="5"/>
        <v>6</v>
      </c>
      <c r="M38" s="147">
        <f t="shared" si="6"/>
        <v>6</v>
      </c>
      <c r="N38" s="148">
        <f t="shared" si="7"/>
        <v>6</v>
      </c>
      <c r="O38" s="147">
        <f t="shared" si="8"/>
        <v>2.367647841876273</v>
      </c>
      <c r="P38" s="148">
        <f t="shared" si="9"/>
        <v>6</v>
      </c>
      <c r="Q38" s="150">
        <f t="shared" si="10"/>
        <v>5.2400778141189228</v>
      </c>
    </row>
    <row r="39" spans="1:17" x14ac:dyDescent="0.25">
      <c r="A39" s="1">
        <v>300719</v>
      </c>
      <c r="B39" s="2" t="s">
        <v>20</v>
      </c>
      <c r="C39" s="26" t="s">
        <v>78</v>
      </c>
      <c r="D39" s="185">
        <v>0.45</v>
      </c>
      <c r="E39" s="202" t="s">
        <v>203</v>
      </c>
      <c r="F39" s="191">
        <f t="shared" si="0"/>
        <v>1.490064761736914</v>
      </c>
      <c r="G39" s="149">
        <f t="shared" si="1"/>
        <v>1.490064761736914</v>
      </c>
      <c r="H39" s="148">
        <f t="shared" si="11"/>
        <v>2.0016556720814913</v>
      </c>
      <c r="I39" s="149">
        <f t="shared" si="2"/>
        <v>2.0016556720814913</v>
      </c>
      <c r="J39" s="148">
        <f t="shared" si="3"/>
        <v>1.7553548080400518</v>
      </c>
      <c r="K39" s="147">
        <f t="shared" si="4"/>
        <v>6</v>
      </c>
      <c r="L39" s="148">
        <f t="shared" si="5"/>
        <v>6</v>
      </c>
      <c r="M39" s="147">
        <f t="shared" si="6"/>
        <v>5.5904862254808627</v>
      </c>
      <c r="N39" s="148">
        <f t="shared" si="7"/>
        <v>5.5904862254808627</v>
      </c>
      <c r="O39" s="147">
        <f t="shared" si="8"/>
        <v>2.0252947962927701</v>
      </c>
      <c r="P39" s="148">
        <f t="shared" si="9"/>
        <v>6</v>
      </c>
      <c r="Q39" s="150">
        <f t="shared" si="10"/>
        <v>4.5014007722364004</v>
      </c>
    </row>
    <row r="40" spans="1:17" x14ac:dyDescent="0.25">
      <c r="A40" s="1">
        <v>300354</v>
      </c>
      <c r="B40" s="2" t="s">
        <v>21</v>
      </c>
      <c r="C40" s="26" t="s">
        <v>75</v>
      </c>
      <c r="D40" s="185">
        <v>0.34</v>
      </c>
      <c r="E40" s="202" t="s">
        <v>203</v>
      </c>
      <c r="F40" s="191">
        <f t="shared" si="0"/>
        <v>2.0044974787694447</v>
      </c>
      <c r="G40" s="149">
        <f t="shared" si="1"/>
        <v>2.0044974787694447</v>
      </c>
      <c r="H40" s="148">
        <f t="shared" si="11"/>
        <v>2.6816030954019738</v>
      </c>
      <c r="I40" s="149">
        <f t="shared" si="2"/>
        <v>2.6816030954019738</v>
      </c>
      <c r="J40" s="148">
        <f t="shared" si="3"/>
        <v>2.3556166577000686</v>
      </c>
      <c r="K40" s="147">
        <f t="shared" si="4"/>
        <v>6</v>
      </c>
      <c r="L40" s="148">
        <f t="shared" si="5"/>
        <v>6</v>
      </c>
      <c r="M40" s="147">
        <f t="shared" si="6"/>
        <v>6</v>
      </c>
      <c r="N40" s="148">
        <f t="shared" si="7"/>
        <v>6</v>
      </c>
      <c r="O40" s="147">
        <f t="shared" si="8"/>
        <v>2.7452431127404311</v>
      </c>
      <c r="P40" s="148">
        <f t="shared" si="9"/>
        <v>6</v>
      </c>
      <c r="Q40" s="150">
        <f t="shared" si="10"/>
        <v>6</v>
      </c>
    </row>
    <row r="41" spans="1:17" x14ac:dyDescent="0.25">
      <c r="A41" s="1">
        <v>300806</v>
      </c>
      <c r="B41" s="2" t="s">
        <v>22</v>
      </c>
      <c r="C41" s="26" t="s">
        <v>74</v>
      </c>
      <c r="D41" s="185">
        <v>0.25</v>
      </c>
      <c r="E41" s="205" t="s">
        <v>238</v>
      </c>
      <c r="F41" s="191">
        <f t="shared" si="0"/>
        <v>2.762116571126445</v>
      </c>
      <c r="G41" s="149">
        <f t="shared" si="1"/>
        <v>2.762116571126445</v>
      </c>
      <c r="H41" s="148">
        <f t="shared" si="11"/>
        <v>3.6829802097466851</v>
      </c>
      <c r="I41" s="149">
        <f t="shared" si="2"/>
        <v>3.6829802097466851</v>
      </c>
      <c r="J41" s="148">
        <f t="shared" si="3"/>
        <v>3.2396386544720936</v>
      </c>
      <c r="K41" s="147">
        <f t="shared" si="4"/>
        <v>6</v>
      </c>
      <c r="L41" s="148">
        <f t="shared" si="5"/>
        <v>6</v>
      </c>
      <c r="M41" s="147">
        <f t="shared" si="6"/>
        <v>6</v>
      </c>
      <c r="N41" s="148">
        <f t="shared" si="7"/>
        <v>6</v>
      </c>
      <c r="O41" s="147">
        <f t="shared" si="8"/>
        <v>3.8055306333269865</v>
      </c>
      <c r="P41" s="148">
        <f t="shared" si="9"/>
        <v>6</v>
      </c>
      <c r="Q41" s="150">
        <f t="shared" si="10"/>
        <v>6</v>
      </c>
    </row>
    <row r="42" spans="1:17" x14ac:dyDescent="0.25">
      <c r="A42" s="1">
        <v>300351</v>
      </c>
      <c r="B42" s="2" t="s">
        <v>23</v>
      </c>
      <c r="C42" s="26" t="s">
        <v>74</v>
      </c>
      <c r="D42" s="185">
        <v>0.22</v>
      </c>
      <c r="E42" s="205" t="s">
        <v>238</v>
      </c>
      <c r="F42" s="191">
        <f t="shared" si="0"/>
        <v>3.1524051944618696</v>
      </c>
      <c r="G42" s="149">
        <f t="shared" si="1"/>
        <v>3.1524051944618696</v>
      </c>
      <c r="H42" s="148">
        <f t="shared" si="11"/>
        <v>4.1988411474394143</v>
      </c>
      <c r="I42" s="149">
        <f t="shared" si="2"/>
        <v>4.1988411474394143</v>
      </c>
      <c r="J42" s="148">
        <f t="shared" si="3"/>
        <v>3.6950439255364698</v>
      </c>
      <c r="K42" s="147">
        <f t="shared" si="4"/>
        <v>6</v>
      </c>
      <c r="L42" s="148">
        <f t="shared" si="5"/>
        <v>6</v>
      </c>
      <c r="M42" s="147">
        <f t="shared" si="6"/>
        <v>6</v>
      </c>
      <c r="N42" s="148">
        <f t="shared" si="7"/>
        <v>6</v>
      </c>
      <c r="O42" s="147">
        <f t="shared" si="8"/>
        <v>4.3517393560533932</v>
      </c>
      <c r="P42" s="148">
        <f t="shared" si="9"/>
        <v>6</v>
      </c>
      <c r="Q42" s="150">
        <f t="shared" si="10"/>
        <v>6</v>
      </c>
    </row>
    <row r="43" spans="1:17" x14ac:dyDescent="0.25">
      <c r="A43" s="1">
        <v>301105</v>
      </c>
      <c r="B43" s="2" t="s">
        <v>258</v>
      </c>
      <c r="C43" s="221" t="s">
        <v>74</v>
      </c>
      <c r="D43" s="185">
        <v>0.33</v>
      </c>
      <c r="E43" s="205" t="s">
        <v>238</v>
      </c>
      <c r="F43" s="191">
        <f t="shared" si="0"/>
        <v>2.0682701296412462</v>
      </c>
      <c r="G43" s="149">
        <f t="shared" si="1"/>
        <v>2.0682701296412462</v>
      </c>
      <c r="H43" s="148">
        <f t="shared" si="11"/>
        <v>2.765894098292943</v>
      </c>
      <c r="I43" s="149">
        <f t="shared" si="2"/>
        <v>2.765894098292943</v>
      </c>
      <c r="J43" s="148">
        <f t="shared" si="3"/>
        <v>2.4300292836909798</v>
      </c>
      <c r="K43" s="147">
        <f t="shared" si="4"/>
        <v>6</v>
      </c>
      <c r="L43" s="148">
        <f t="shared" si="5"/>
        <v>6</v>
      </c>
      <c r="M43" s="147">
        <f t="shared" si="6"/>
        <v>6</v>
      </c>
      <c r="N43" s="148">
        <f t="shared" si="7"/>
        <v>6</v>
      </c>
      <c r="O43" s="147">
        <f t="shared" si="8"/>
        <v>2.8344929040355953</v>
      </c>
      <c r="P43" s="148">
        <f t="shared" si="9"/>
        <v>6</v>
      </c>
      <c r="Q43" s="150">
        <f t="shared" si="10"/>
        <v>6</v>
      </c>
    </row>
    <row r="44" spans="1:17" x14ac:dyDescent="0.25">
      <c r="A44" s="1">
        <v>300144</v>
      </c>
      <c r="B44" s="2" t="s">
        <v>24</v>
      </c>
      <c r="C44" s="26" t="s">
        <v>75</v>
      </c>
      <c r="D44" s="185">
        <v>0.41</v>
      </c>
      <c r="E44" s="202" t="s">
        <v>203</v>
      </c>
      <c r="F44" s="191">
        <f t="shared" si="0"/>
        <v>1.6451930311746619</v>
      </c>
      <c r="G44" s="149">
        <f t="shared" si="1"/>
        <v>1.6451930311746619</v>
      </c>
      <c r="H44" s="148">
        <f t="shared" si="11"/>
        <v>2.2066952498455397</v>
      </c>
      <c r="I44" s="149">
        <f t="shared" si="2"/>
        <v>2.2066952498455397</v>
      </c>
      <c r="J44" s="148">
        <f t="shared" si="3"/>
        <v>1.9363650332146913</v>
      </c>
      <c r="K44" s="147">
        <f t="shared" si="4"/>
        <v>6</v>
      </c>
      <c r="L44" s="148">
        <f t="shared" si="5"/>
        <v>6</v>
      </c>
      <c r="M44" s="147">
        <f t="shared" si="6"/>
        <v>6</v>
      </c>
      <c r="N44" s="148">
        <f t="shared" si="7"/>
        <v>6</v>
      </c>
      <c r="O44" s="147">
        <f t="shared" si="8"/>
        <v>2.2423967276384063</v>
      </c>
      <c r="P44" s="148">
        <f t="shared" si="9"/>
        <v>6</v>
      </c>
      <c r="Q44" s="150">
        <f t="shared" si="10"/>
        <v>4.96983011586922</v>
      </c>
    </row>
    <row r="45" spans="1:17" x14ac:dyDescent="0.25">
      <c r="A45" s="1">
        <v>300312</v>
      </c>
      <c r="B45" s="2" t="s">
        <v>25</v>
      </c>
      <c r="C45" s="26" t="s">
        <v>75</v>
      </c>
      <c r="D45" s="185">
        <v>0.39</v>
      </c>
      <c r="E45" s="202" t="s">
        <v>203</v>
      </c>
      <c r="F45" s="191">
        <f t="shared" si="0"/>
        <v>1.7346901096964391</v>
      </c>
      <c r="G45" s="149">
        <f t="shared" si="1"/>
        <v>1.7346901096964391</v>
      </c>
      <c r="H45" s="148">
        <f t="shared" si="11"/>
        <v>2.3249873139401824</v>
      </c>
      <c r="I45" s="149">
        <f t="shared" si="2"/>
        <v>2.3249873139401824</v>
      </c>
      <c r="J45" s="148">
        <f t="shared" si="3"/>
        <v>2.0407940092769832</v>
      </c>
      <c r="K45" s="147">
        <f t="shared" si="4"/>
        <v>6</v>
      </c>
      <c r="L45" s="148">
        <f t="shared" si="5"/>
        <v>6</v>
      </c>
      <c r="M45" s="147">
        <f t="shared" si="6"/>
        <v>6</v>
      </c>
      <c r="N45" s="148">
        <f t="shared" si="7"/>
        <v>6</v>
      </c>
      <c r="O45" s="147">
        <f t="shared" si="8"/>
        <v>2.367647841876273</v>
      </c>
      <c r="P45" s="148">
        <f t="shared" si="9"/>
        <v>6</v>
      </c>
      <c r="Q45" s="150">
        <f t="shared" si="10"/>
        <v>5.2400778141189228</v>
      </c>
    </row>
    <row r="46" spans="1:17" x14ac:dyDescent="0.25">
      <c r="A46" s="1">
        <v>300330</v>
      </c>
      <c r="B46" s="2" t="s">
        <v>26</v>
      </c>
      <c r="C46" s="26" t="s">
        <v>75</v>
      </c>
      <c r="D46" s="185">
        <v>0.31</v>
      </c>
      <c r="E46" s="205" t="s">
        <v>238</v>
      </c>
      <c r="F46" s="191">
        <f t="shared" ref="F46:F84" si="12">IF(((($F$7/2)^2-($F$6/2)^2)*PI()/$D46/1000)-0.1&gt;6,6,((($F$7/2)^2-($F$6/2)^2)*PI()/$D46/1000)-0.1)</f>
        <v>2.2081585251019717</v>
      </c>
      <c r="G46" s="149">
        <f t="shared" ref="G46:G84" si="13">IF(((($G$7/2)^2-($G$6/2)^2)*PI()/$D46/1000)-0.1&gt;6,6,((($G$7/2)^2-($G$6/2)^2)*PI()/$D46/1000)-0.1)</f>
        <v>2.2081585251019717</v>
      </c>
      <c r="H46" s="148">
        <f t="shared" si="11"/>
        <v>2.9507904917311976</v>
      </c>
      <c r="I46" s="149">
        <f t="shared" si="2"/>
        <v>2.9507904917311976</v>
      </c>
      <c r="J46" s="148">
        <f t="shared" ref="J46:J84" si="14">IF(((($J$7/2)^2-($J$6/2)^2)*PI()/$D46/1000)-0.1&gt;6,6,((($J$7/2)^2-($J$6/2)^2)*PI()/$D46/1000)-0.1)</f>
        <v>2.5932569794129785</v>
      </c>
      <c r="K46" s="147">
        <f t="shared" ref="K46:K84" si="15">IF(((($K$7/2)^2-($K$6/2)^2)*PI()/$D46/1000)-0.2&gt;6,6,((($K$7/2)^2-($K$6/2)^2)*PI()/$D46/1000)-0.2)</f>
        <v>6</v>
      </c>
      <c r="L46" s="148">
        <f t="shared" ref="L46:L84" si="16">IF(((($L$7/2)^2-($L$6/2)^2)*PI()/$D46/1000)-0.2&gt;6,6,((($L$7/2)^2-($L$6/2)^2)*PI()/$D46/1000)-0.2)</f>
        <v>6</v>
      </c>
      <c r="M46" s="147">
        <f t="shared" ref="M46:M84" si="17">IF(((($M$7/2)^2-($M$6/2)^2)*PI()/$D46/1000)-0.3&gt;6,6,((($M$7/2)^2-($M$6/2)^2)*PI()/$D46/1000)-0.3)</f>
        <v>6</v>
      </c>
      <c r="N46" s="148">
        <f t="shared" ref="N46:N84" si="18">IF(((($N$7/2)^2-($N$6/2)^2)*PI()/$D46/1000)-0.3&gt;6,6,((($N$7/2)^2-($N$6/2)^2)*PI()/$D46/1000)-0.3)</f>
        <v>6</v>
      </c>
      <c r="O46" s="147">
        <f t="shared" ref="O46:O84" si="19">IF(((($O$7/2)^2-($O$6/2)^2)*PI()/$D46/1000)-0.2&gt;6,6,((($O$7/2)^2-($O$6/2)^2)*PI()/$D46/1000)-0.2)</f>
        <v>3.0302666397798279</v>
      </c>
      <c r="P46" s="148">
        <f t="shared" ref="P46:P84" si="20">IF(((($P$7/2)^2-($P$6/2)^2)*PI()/$D46/1000)-0.2&gt;6,6,((($P$7/2)^2-($P$6/2)^2)*PI()/$D46/1000)-0.2)</f>
        <v>6</v>
      </c>
      <c r="Q46" s="150">
        <f t="shared" ref="Q46:Q84" si="21">IF(((($Q$7/2)^2-($Q$6/2)^2)*PI()/$D46/1000)-0.3&gt;6,6,((($Q$7/2)^2-($Q$6/2)^2)*PI()/$D46/1000)-0.3)</f>
        <v>6</v>
      </c>
    </row>
    <row r="47" spans="1:17" x14ac:dyDescent="0.25">
      <c r="A47" s="1">
        <v>300809</v>
      </c>
      <c r="B47" s="2" t="s">
        <v>105</v>
      </c>
      <c r="C47" s="26" t="s">
        <v>74</v>
      </c>
      <c r="D47" s="185">
        <v>0.35</v>
      </c>
      <c r="E47" s="202" t="s">
        <v>203</v>
      </c>
      <c r="F47" s="191">
        <f t="shared" si="12"/>
        <v>1.9443689793760326</v>
      </c>
      <c r="G47" s="149">
        <f t="shared" si="13"/>
        <v>1.9443689793760326</v>
      </c>
      <c r="H47" s="148">
        <f t="shared" si="11"/>
        <v>2.6021287212476323</v>
      </c>
      <c r="I47" s="149">
        <f t="shared" si="2"/>
        <v>2.6021287212476323</v>
      </c>
      <c r="J47" s="148">
        <f t="shared" si="14"/>
        <v>2.2854561817657815</v>
      </c>
      <c r="K47" s="147">
        <f t="shared" si="15"/>
        <v>6</v>
      </c>
      <c r="L47" s="148">
        <f t="shared" si="16"/>
        <v>6</v>
      </c>
      <c r="M47" s="147">
        <f t="shared" si="17"/>
        <v>6</v>
      </c>
      <c r="N47" s="148">
        <f t="shared" si="18"/>
        <v>6</v>
      </c>
      <c r="O47" s="147">
        <f t="shared" si="19"/>
        <v>2.6610933095192761</v>
      </c>
      <c r="P47" s="148">
        <f t="shared" si="20"/>
        <v>6</v>
      </c>
      <c r="Q47" s="150">
        <f t="shared" si="21"/>
        <v>5.8732295643039434</v>
      </c>
    </row>
    <row r="48" spans="1:17" x14ac:dyDescent="0.25">
      <c r="A48" s="1">
        <v>300413</v>
      </c>
      <c r="B48" s="2" t="s">
        <v>240</v>
      </c>
      <c r="C48" s="204" t="s">
        <v>74</v>
      </c>
      <c r="D48" s="185">
        <v>0.34</v>
      </c>
      <c r="E48" s="204" t="s">
        <v>203</v>
      </c>
      <c r="F48" s="191">
        <f t="shared" si="12"/>
        <v>2.0044974787694447</v>
      </c>
      <c r="G48" s="149">
        <f t="shared" si="13"/>
        <v>2.0044974787694447</v>
      </c>
      <c r="H48" s="148">
        <f t="shared" si="11"/>
        <v>2.6816030954019738</v>
      </c>
      <c r="I48" s="149">
        <f t="shared" si="2"/>
        <v>2.6816030954019738</v>
      </c>
      <c r="J48" s="148">
        <f t="shared" si="14"/>
        <v>2.3556166577000686</v>
      </c>
      <c r="K48" s="147">
        <f t="shared" si="15"/>
        <v>6</v>
      </c>
      <c r="L48" s="148">
        <f t="shared" si="16"/>
        <v>6</v>
      </c>
      <c r="M48" s="147">
        <f t="shared" si="17"/>
        <v>6</v>
      </c>
      <c r="N48" s="148">
        <f t="shared" si="18"/>
        <v>6</v>
      </c>
      <c r="O48" s="147">
        <f t="shared" si="19"/>
        <v>2.7452431127404311</v>
      </c>
      <c r="P48" s="148">
        <f t="shared" si="20"/>
        <v>6</v>
      </c>
      <c r="Q48" s="150">
        <f t="shared" si="21"/>
        <v>6</v>
      </c>
    </row>
    <row r="49" spans="1:17" x14ac:dyDescent="0.25">
      <c r="A49" s="1">
        <v>300358</v>
      </c>
      <c r="B49" s="2" t="s">
        <v>313</v>
      </c>
      <c r="C49" s="261" t="s">
        <v>74</v>
      </c>
      <c r="D49" s="185">
        <v>0.32</v>
      </c>
      <c r="E49" s="261" t="s">
        <v>203</v>
      </c>
      <c r="F49" s="191">
        <f t="shared" si="12"/>
        <v>2.1360285711925351</v>
      </c>
      <c r="G49" s="149">
        <f t="shared" si="13"/>
        <v>2.1360285711925351</v>
      </c>
      <c r="H49" s="148">
        <f t="shared" si="11"/>
        <v>2.8554532888645974</v>
      </c>
      <c r="I49" s="149">
        <f t="shared" si="2"/>
        <v>2.8554532888645974</v>
      </c>
      <c r="J49" s="148">
        <f t="shared" si="14"/>
        <v>2.5090926988063229</v>
      </c>
      <c r="K49" s="147">
        <f t="shared" si="15"/>
        <v>6</v>
      </c>
      <c r="L49" s="148">
        <f t="shared" si="16"/>
        <v>6</v>
      </c>
      <c r="M49" s="147">
        <f t="shared" si="17"/>
        <v>6</v>
      </c>
      <c r="N49" s="148">
        <f t="shared" si="18"/>
        <v>6</v>
      </c>
      <c r="O49" s="147">
        <f t="shared" si="19"/>
        <v>2.9293208072867083</v>
      </c>
      <c r="P49" s="148">
        <f t="shared" si="20"/>
        <v>6</v>
      </c>
      <c r="Q49" s="150">
        <f t="shared" si="21"/>
        <v>6</v>
      </c>
    </row>
    <row r="50" spans="1:17" x14ac:dyDescent="0.25">
      <c r="A50" s="1">
        <v>300530</v>
      </c>
      <c r="B50" s="2" t="s">
        <v>27</v>
      </c>
      <c r="C50" s="26" t="s">
        <v>75</v>
      </c>
      <c r="D50" s="185">
        <v>0.32</v>
      </c>
      <c r="E50" s="202" t="s">
        <v>202</v>
      </c>
      <c r="F50" s="191">
        <f t="shared" si="12"/>
        <v>2.1360285711925351</v>
      </c>
      <c r="G50" s="149">
        <f t="shared" si="13"/>
        <v>2.1360285711925351</v>
      </c>
      <c r="H50" s="148">
        <f t="shared" si="11"/>
        <v>2.8554532888645974</v>
      </c>
      <c r="I50" s="149">
        <f t="shared" si="2"/>
        <v>2.8554532888645974</v>
      </c>
      <c r="J50" s="148">
        <f t="shared" si="14"/>
        <v>2.5090926988063229</v>
      </c>
      <c r="K50" s="147">
        <f t="shared" si="15"/>
        <v>6</v>
      </c>
      <c r="L50" s="148">
        <f t="shared" si="16"/>
        <v>6</v>
      </c>
      <c r="M50" s="147">
        <f t="shared" si="17"/>
        <v>6</v>
      </c>
      <c r="N50" s="148">
        <f t="shared" si="18"/>
        <v>6</v>
      </c>
      <c r="O50" s="147">
        <f t="shared" si="19"/>
        <v>2.9293208072867083</v>
      </c>
      <c r="P50" s="148">
        <f t="shared" si="20"/>
        <v>6</v>
      </c>
      <c r="Q50" s="150">
        <f t="shared" si="21"/>
        <v>6</v>
      </c>
    </row>
    <row r="51" spans="1:17" x14ac:dyDescent="0.25">
      <c r="A51" s="1">
        <v>300531</v>
      </c>
      <c r="B51" s="2" t="s">
        <v>28</v>
      </c>
      <c r="C51" s="26" t="s">
        <v>79</v>
      </c>
      <c r="D51" s="185">
        <v>0.5</v>
      </c>
      <c r="E51" s="202" t="s">
        <v>203</v>
      </c>
      <c r="F51" s="191">
        <f t="shared" si="12"/>
        <v>1.3310582855632225</v>
      </c>
      <c r="G51" s="149">
        <f t="shared" si="13"/>
        <v>1.3310582855632225</v>
      </c>
      <c r="H51" s="148">
        <f t="shared" si="11"/>
        <v>1.7914901048733425</v>
      </c>
      <c r="I51" s="149">
        <f t="shared" si="2"/>
        <v>1.7914901048733425</v>
      </c>
      <c r="J51" s="148">
        <f t="shared" si="14"/>
        <v>1.5698193272360468</v>
      </c>
      <c r="K51" s="147">
        <f t="shared" si="15"/>
        <v>5.5726765009712445</v>
      </c>
      <c r="L51" s="148">
        <f t="shared" si="16"/>
        <v>6</v>
      </c>
      <c r="M51" s="147">
        <f t="shared" si="17"/>
        <v>5.0014376029327758</v>
      </c>
      <c r="N51" s="148">
        <f t="shared" si="18"/>
        <v>5.0014376029327758</v>
      </c>
      <c r="O51" s="147">
        <f t="shared" si="19"/>
        <v>1.8027653166634934</v>
      </c>
      <c r="P51" s="148">
        <f t="shared" si="20"/>
        <v>5.6920570218076572</v>
      </c>
      <c r="Q51" s="150">
        <f t="shared" si="21"/>
        <v>4.0212606950127601</v>
      </c>
    </row>
    <row r="52" spans="1:17" x14ac:dyDescent="0.25">
      <c r="A52" s="1">
        <v>300201</v>
      </c>
      <c r="B52" s="2" t="s">
        <v>264</v>
      </c>
      <c r="C52" s="223" t="s">
        <v>74</v>
      </c>
      <c r="D52" s="185">
        <v>0.26</v>
      </c>
      <c r="E52" s="205" t="s">
        <v>238</v>
      </c>
      <c r="F52" s="191">
        <f t="shared" si="12"/>
        <v>2.6520351645446589</v>
      </c>
      <c r="G52" s="149">
        <f t="shared" si="13"/>
        <v>2.6520351645446589</v>
      </c>
      <c r="H52" s="148">
        <f t="shared" si="11"/>
        <v>3.5374809709102735</v>
      </c>
      <c r="I52" s="149">
        <f t="shared" si="2"/>
        <v>3.5374809709102735</v>
      </c>
      <c r="J52" s="148">
        <f t="shared" si="14"/>
        <v>3.1111910139154744</v>
      </c>
      <c r="K52" s="147">
        <f t="shared" si="15"/>
        <v>6</v>
      </c>
      <c r="L52" s="148">
        <f t="shared" si="16"/>
        <v>6</v>
      </c>
      <c r="M52" s="147">
        <f t="shared" si="17"/>
        <v>6</v>
      </c>
      <c r="N52" s="148">
        <f t="shared" si="18"/>
        <v>6</v>
      </c>
      <c r="O52" s="147">
        <f t="shared" si="19"/>
        <v>3.6514717628144098</v>
      </c>
      <c r="P52" s="148">
        <f t="shared" si="20"/>
        <v>6</v>
      </c>
      <c r="Q52" s="150">
        <f t="shared" si="21"/>
        <v>6</v>
      </c>
    </row>
    <row r="53" spans="1:17" x14ac:dyDescent="0.25">
      <c r="A53" s="1">
        <v>300512</v>
      </c>
      <c r="B53" s="2" t="s">
        <v>29</v>
      </c>
      <c r="C53" s="26" t="s">
        <v>75</v>
      </c>
      <c r="D53" s="185">
        <v>0.37</v>
      </c>
      <c r="E53" s="202" t="s">
        <v>202</v>
      </c>
      <c r="F53" s="191">
        <f t="shared" si="12"/>
        <v>1.8338625480584088</v>
      </c>
      <c r="G53" s="149">
        <f t="shared" si="13"/>
        <v>1.8338625480584088</v>
      </c>
      <c r="H53" s="148">
        <f t="shared" si="11"/>
        <v>2.4560677092883005</v>
      </c>
      <c r="I53" s="149">
        <f t="shared" si="2"/>
        <v>2.4560677092883005</v>
      </c>
      <c r="J53" s="148">
        <f t="shared" si="14"/>
        <v>2.1565126043730358</v>
      </c>
      <c r="K53" s="147">
        <f t="shared" si="15"/>
        <v>6</v>
      </c>
      <c r="L53" s="148">
        <f t="shared" si="16"/>
        <v>6</v>
      </c>
      <c r="M53" s="147">
        <f t="shared" si="17"/>
        <v>6</v>
      </c>
      <c r="N53" s="148">
        <f t="shared" si="18"/>
        <v>6</v>
      </c>
      <c r="O53" s="147">
        <f t="shared" si="19"/>
        <v>2.5064396171128287</v>
      </c>
      <c r="P53" s="148">
        <f t="shared" si="20"/>
        <v>6</v>
      </c>
      <c r="Q53" s="150">
        <f t="shared" si="21"/>
        <v>5.5395414797469735</v>
      </c>
    </row>
    <row r="54" spans="1:17" x14ac:dyDescent="0.25">
      <c r="A54" s="1">
        <v>300514</v>
      </c>
      <c r="B54" s="2" t="s">
        <v>30</v>
      </c>
      <c r="C54" s="26" t="s">
        <v>77</v>
      </c>
      <c r="D54" s="185">
        <v>0.54</v>
      </c>
      <c r="E54" s="202" t="s">
        <v>202</v>
      </c>
      <c r="F54" s="191">
        <f t="shared" si="12"/>
        <v>1.2250539681140948</v>
      </c>
      <c r="G54" s="149">
        <f t="shared" si="13"/>
        <v>1.2250539681140948</v>
      </c>
      <c r="H54" s="148">
        <f t="shared" si="11"/>
        <v>1.6513797267345762</v>
      </c>
      <c r="I54" s="149">
        <f t="shared" si="2"/>
        <v>1.6513797267345762</v>
      </c>
      <c r="J54" s="148">
        <f t="shared" si="14"/>
        <v>1.4461290067000432</v>
      </c>
      <c r="K54" s="147">
        <f t="shared" si="15"/>
        <v>5.1450708342326328</v>
      </c>
      <c r="L54" s="148">
        <f t="shared" si="16"/>
        <v>6</v>
      </c>
      <c r="M54" s="147">
        <f t="shared" si="17"/>
        <v>4.6087385212340513</v>
      </c>
      <c r="N54" s="148">
        <f t="shared" si="18"/>
        <v>4.6087385212340513</v>
      </c>
      <c r="O54" s="147">
        <f t="shared" si="19"/>
        <v>1.654412330243975</v>
      </c>
      <c r="P54" s="148">
        <f t="shared" si="20"/>
        <v>5.2556083535256084</v>
      </c>
      <c r="Q54" s="150">
        <f t="shared" si="21"/>
        <v>3.7011673101970004</v>
      </c>
    </row>
    <row r="55" spans="1:17" x14ac:dyDescent="0.25">
      <c r="A55" s="1">
        <v>300151</v>
      </c>
      <c r="B55" s="2" t="s">
        <v>31</v>
      </c>
      <c r="C55" s="26" t="s">
        <v>75</v>
      </c>
      <c r="D55" s="185">
        <v>0.4</v>
      </c>
      <c r="E55" s="202" t="s">
        <v>202</v>
      </c>
      <c r="F55" s="191">
        <f t="shared" si="12"/>
        <v>1.688822856954028</v>
      </c>
      <c r="G55" s="149">
        <f t="shared" si="13"/>
        <v>1.688822856954028</v>
      </c>
      <c r="H55" s="148">
        <f t="shared" si="11"/>
        <v>2.2643626310916778</v>
      </c>
      <c r="I55" s="149">
        <f t="shared" si="2"/>
        <v>2.2643626310916778</v>
      </c>
      <c r="J55" s="148">
        <f t="shared" si="14"/>
        <v>1.9872741590450582</v>
      </c>
      <c r="K55" s="147">
        <f t="shared" si="15"/>
        <v>6</v>
      </c>
      <c r="L55" s="148">
        <f t="shared" si="16"/>
        <v>6</v>
      </c>
      <c r="M55" s="147">
        <f t="shared" si="17"/>
        <v>6</v>
      </c>
      <c r="N55" s="148">
        <f t="shared" si="18"/>
        <v>6</v>
      </c>
      <c r="O55" s="147">
        <f t="shared" si="19"/>
        <v>2.3034566458293662</v>
      </c>
      <c r="P55" s="148">
        <f t="shared" si="20"/>
        <v>6</v>
      </c>
      <c r="Q55" s="150">
        <f t="shared" si="21"/>
        <v>5.1015758687659503</v>
      </c>
    </row>
    <row r="56" spans="1:17" x14ac:dyDescent="0.25">
      <c r="A56" s="1">
        <v>300532</v>
      </c>
      <c r="B56" s="2" t="s">
        <v>107</v>
      </c>
      <c r="C56" s="26" t="s">
        <v>74</v>
      </c>
      <c r="D56" s="185">
        <v>0.22</v>
      </c>
      <c r="E56" s="202" t="s">
        <v>202</v>
      </c>
      <c r="F56" s="191">
        <f t="shared" si="12"/>
        <v>3.1524051944618696</v>
      </c>
      <c r="G56" s="149">
        <f t="shared" si="13"/>
        <v>3.1524051944618696</v>
      </c>
      <c r="H56" s="148">
        <f t="shared" si="11"/>
        <v>4.1988411474394143</v>
      </c>
      <c r="I56" s="149">
        <f t="shared" si="2"/>
        <v>4.1988411474394143</v>
      </c>
      <c r="J56" s="148">
        <f t="shared" si="14"/>
        <v>3.6950439255364698</v>
      </c>
      <c r="K56" s="147">
        <f t="shared" si="15"/>
        <v>6</v>
      </c>
      <c r="L56" s="148">
        <f t="shared" si="16"/>
        <v>6</v>
      </c>
      <c r="M56" s="147">
        <f t="shared" si="17"/>
        <v>6</v>
      </c>
      <c r="N56" s="148">
        <f t="shared" si="18"/>
        <v>6</v>
      </c>
      <c r="O56" s="147">
        <f t="shared" si="19"/>
        <v>4.3517393560533932</v>
      </c>
      <c r="P56" s="148">
        <f t="shared" si="20"/>
        <v>6</v>
      </c>
      <c r="Q56" s="150">
        <f t="shared" si="21"/>
        <v>6</v>
      </c>
    </row>
    <row r="57" spans="1:17" x14ac:dyDescent="0.25">
      <c r="A57" s="1">
        <v>300533</v>
      </c>
      <c r="B57" s="2" t="s">
        <v>116</v>
      </c>
      <c r="C57" s="26" t="s">
        <v>77</v>
      </c>
      <c r="D57" s="185">
        <v>0.42</v>
      </c>
      <c r="E57" s="202" t="s">
        <v>202</v>
      </c>
      <c r="F57" s="191">
        <f t="shared" si="12"/>
        <v>1.6036408161466935</v>
      </c>
      <c r="G57" s="149">
        <f t="shared" si="13"/>
        <v>1.6036408161466935</v>
      </c>
      <c r="H57" s="148">
        <f t="shared" si="11"/>
        <v>2.1517739343730269</v>
      </c>
      <c r="I57" s="149">
        <f t="shared" si="2"/>
        <v>2.1517739343730269</v>
      </c>
      <c r="J57" s="148">
        <f t="shared" si="14"/>
        <v>1.8878801514714842</v>
      </c>
      <c r="K57" s="147">
        <f t="shared" si="15"/>
        <v>6</v>
      </c>
      <c r="L57" s="148">
        <f t="shared" si="16"/>
        <v>6</v>
      </c>
      <c r="M57" s="147">
        <f t="shared" si="17"/>
        <v>6</v>
      </c>
      <c r="N57" s="148">
        <f t="shared" si="18"/>
        <v>6</v>
      </c>
      <c r="O57" s="147">
        <f t="shared" si="19"/>
        <v>2.1842444245993962</v>
      </c>
      <c r="P57" s="148">
        <f t="shared" si="20"/>
        <v>6</v>
      </c>
      <c r="Q57" s="150">
        <f t="shared" si="21"/>
        <v>4.8443579702532862</v>
      </c>
    </row>
    <row r="58" spans="1:17" x14ac:dyDescent="0.25">
      <c r="A58" s="1">
        <v>300212</v>
      </c>
      <c r="B58" s="2" t="s">
        <v>269</v>
      </c>
      <c r="C58" s="225" t="s">
        <v>78</v>
      </c>
      <c r="D58" s="185">
        <v>0.42</v>
      </c>
      <c r="E58" s="205" t="s">
        <v>238</v>
      </c>
      <c r="F58" s="191">
        <f t="shared" si="12"/>
        <v>1.6036408161466935</v>
      </c>
      <c r="G58" s="149">
        <f t="shared" si="13"/>
        <v>1.6036408161466935</v>
      </c>
      <c r="H58" s="148">
        <f t="shared" si="11"/>
        <v>2.1517739343730269</v>
      </c>
      <c r="I58" s="149">
        <f t="shared" si="2"/>
        <v>2.1517739343730269</v>
      </c>
      <c r="J58" s="148">
        <f t="shared" si="14"/>
        <v>1.8878801514714842</v>
      </c>
      <c r="K58" s="147">
        <f t="shared" si="15"/>
        <v>6</v>
      </c>
      <c r="L58" s="148">
        <f t="shared" si="16"/>
        <v>6</v>
      </c>
      <c r="M58" s="147">
        <f t="shared" si="17"/>
        <v>6</v>
      </c>
      <c r="N58" s="148">
        <f t="shared" si="18"/>
        <v>6</v>
      </c>
      <c r="O58" s="147">
        <f t="shared" si="19"/>
        <v>2.1842444245993962</v>
      </c>
      <c r="P58" s="148">
        <f t="shared" si="20"/>
        <v>6</v>
      </c>
      <c r="Q58" s="150">
        <f t="shared" si="21"/>
        <v>4.8443579702532862</v>
      </c>
    </row>
    <row r="59" spans="1:17" x14ac:dyDescent="0.25">
      <c r="A59" s="1">
        <v>300526</v>
      </c>
      <c r="B59" s="2" t="s">
        <v>32</v>
      </c>
      <c r="C59" s="26" t="s">
        <v>76</v>
      </c>
      <c r="D59" s="185">
        <v>0.42</v>
      </c>
      <c r="E59" s="202" t="s">
        <v>203</v>
      </c>
      <c r="F59" s="191">
        <f t="shared" si="12"/>
        <v>1.6036408161466935</v>
      </c>
      <c r="G59" s="149">
        <f t="shared" si="13"/>
        <v>1.6036408161466935</v>
      </c>
      <c r="H59" s="148">
        <f t="shared" si="11"/>
        <v>2.1517739343730269</v>
      </c>
      <c r="I59" s="149">
        <f t="shared" si="2"/>
        <v>2.1517739343730269</v>
      </c>
      <c r="J59" s="148">
        <f t="shared" si="14"/>
        <v>1.8878801514714842</v>
      </c>
      <c r="K59" s="147">
        <f t="shared" si="15"/>
        <v>6</v>
      </c>
      <c r="L59" s="148">
        <f t="shared" si="16"/>
        <v>6</v>
      </c>
      <c r="M59" s="147">
        <f t="shared" si="17"/>
        <v>6</v>
      </c>
      <c r="N59" s="148">
        <f t="shared" si="18"/>
        <v>6</v>
      </c>
      <c r="O59" s="147">
        <f t="shared" si="19"/>
        <v>2.1842444245993962</v>
      </c>
      <c r="P59" s="148">
        <f t="shared" si="20"/>
        <v>6</v>
      </c>
      <c r="Q59" s="150">
        <f t="shared" si="21"/>
        <v>4.8443579702532862</v>
      </c>
    </row>
    <row r="60" spans="1:17" x14ac:dyDescent="0.25">
      <c r="A60" s="2">
        <v>300227</v>
      </c>
      <c r="B60" s="2" t="s">
        <v>33</v>
      </c>
      <c r="C60" s="26" t="s">
        <v>76</v>
      </c>
      <c r="D60" s="185">
        <v>0.45</v>
      </c>
      <c r="E60" s="202" t="s">
        <v>203</v>
      </c>
      <c r="F60" s="191">
        <f t="shared" si="12"/>
        <v>1.490064761736914</v>
      </c>
      <c r="G60" s="149">
        <f t="shared" si="13"/>
        <v>1.490064761736914</v>
      </c>
      <c r="H60" s="148">
        <f t="shared" si="11"/>
        <v>2.0016556720814913</v>
      </c>
      <c r="I60" s="149">
        <f t="shared" si="2"/>
        <v>2.0016556720814913</v>
      </c>
      <c r="J60" s="148">
        <f t="shared" si="14"/>
        <v>1.7553548080400518</v>
      </c>
      <c r="K60" s="147">
        <f t="shared" si="15"/>
        <v>6</v>
      </c>
      <c r="L60" s="148">
        <f t="shared" si="16"/>
        <v>6</v>
      </c>
      <c r="M60" s="147">
        <f t="shared" si="17"/>
        <v>5.5904862254808627</v>
      </c>
      <c r="N60" s="148">
        <f t="shared" si="18"/>
        <v>5.5904862254808627</v>
      </c>
      <c r="O60" s="147">
        <f t="shared" si="19"/>
        <v>2.0252947962927701</v>
      </c>
      <c r="P60" s="148">
        <f t="shared" si="20"/>
        <v>6</v>
      </c>
      <c r="Q60" s="150">
        <f t="shared" si="21"/>
        <v>4.5014007722364004</v>
      </c>
    </row>
    <row r="61" spans="1:17" x14ac:dyDescent="0.25">
      <c r="A61" s="2">
        <v>300815</v>
      </c>
      <c r="B61" s="2" t="s">
        <v>312</v>
      </c>
      <c r="C61" s="261" t="s">
        <v>74</v>
      </c>
      <c r="D61" s="185">
        <v>0.32</v>
      </c>
      <c r="E61" s="261" t="s">
        <v>203</v>
      </c>
      <c r="F61" s="191">
        <f t="shared" si="12"/>
        <v>2.1360285711925351</v>
      </c>
      <c r="G61" s="149">
        <f t="shared" si="13"/>
        <v>2.1360285711925351</v>
      </c>
      <c r="H61" s="148">
        <f t="shared" si="11"/>
        <v>2.8554532888645974</v>
      </c>
      <c r="I61" s="149">
        <f t="shared" si="2"/>
        <v>2.8554532888645974</v>
      </c>
      <c r="J61" s="148">
        <f t="shared" si="14"/>
        <v>2.5090926988063229</v>
      </c>
      <c r="K61" s="147">
        <f t="shared" si="15"/>
        <v>6</v>
      </c>
      <c r="L61" s="148">
        <f t="shared" si="16"/>
        <v>6</v>
      </c>
      <c r="M61" s="147">
        <f t="shared" si="17"/>
        <v>6</v>
      </c>
      <c r="N61" s="148">
        <f t="shared" si="18"/>
        <v>6</v>
      </c>
      <c r="O61" s="147">
        <f t="shared" si="19"/>
        <v>2.9293208072867083</v>
      </c>
      <c r="P61" s="148">
        <f t="shared" si="20"/>
        <v>6</v>
      </c>
      <c r="Q61" s="150">
        <f t="shared" si="21"/>
        <v>6</v>
      </c>
    </row>
    <row r="62" spans="1:17" x14ac:dyDescent="0.25">
      <c r="A62" s="2">
        <v>300712</v>
      </c>
      <c r="B62" s="2" t="s">
        <v>34</v>
      </c>
      <c r="C62" s="26" t="s">
        <v>75</v>
      </c>
      <c r="D62" s="185">
        <v>0.36</v>
      </c>
      <c r="E62" s="202" t="s">
        <v>203</v>
      </c>
      <c r="F62" s="191">
        <f t="shared" si="12"/>
        <v>1.8875809521711424</v>
      </c>
      <c r="G62" s="149">
        <f t="shared" si="13"/>
        <v>1.8875809521711424</v>
      </c>
      <c r="H62" s="148">
        <f t="shared" si="11"/>
        <v>2.5270695901018647</v>
      </c>
      <c r="I62" s="149">
        <f t="shared" si="2"/>
        <v>2.5270695901018647</v>
      </c>
      <c r="J62" s="148">
        <f t="shared" si="14"/>
        <v>2.219193510050065</v>
      </c>
      <c r="K62" s="147">
        <f t="shared" si="15"/>
        <v>6</v>
      </c>
      <c r="L62" s="148">
        <f t="shared" si="16"/>
        <v>6</v>
      </c>
      <c r="M62" s="147">
        <f t="shared" si="17"/>
        <v>6</v>
      </c>
      <c r="N62" s="148">
        <f t="shared" si="18"/>
        <v>6</v>
      </c>
      <c r="O62" s="147">
        <f t="shared" si="19"/>
        <v>2.5816184953659631</v>
      </c>
      <c r="P62" s="148">
        <f t="shared" si="20"/>
        <v>6</v>
      </c>
      <c r="Q62" s="150">
        <f t="shared" si="21"/>
        <v>5.701750965295501</v>
      </c>
    </row>
    <row r="63" spans="1:17" x14ac:dyDescent="0.25">
      <c r="A63" s="2">
        <v>300164</v>
      </c>
      <c r="B63" s="2" t="s">
        <v>35</v>
      </c>
      <c r="C63" s="26" t="s">
        <v>74</v>
      </c>
      <c r="D63" s="185">
        <v>0.46</v>
      </c>
      <c r="E63" s="205" t="s">
        <v>238</v>
      </c>
      <c r="F63" s="191">
        <f t="shared" si="12"/>
        <v>1.4554981364817634</v>
      </c>
      <c r="G63" s="149">
        <f t="shared" si="13"/>
        <v>1.4554981364817634</v>
      </c>
      <c r="H63" s="148">
        <f t="shared" si="11"/>
        <v>1.9559675052971115</v>
      </c>
      <c r="I63" s="149">
        <f t="shared" si="2"/>
        <v>1.9559675052971115</v>
      </c>
      <c r="J63" s="148">
        <f t="shared" si="14"/>
        <v>1.7150210078652679</v>
      </c>
      <c r="K63" s="147">
        <f t="shared" si="15"/>
        <v>6</v>
      </c>
      <c r="L63" s="148">
        <f t="shared" si="16"/>
        <v>6</v>
      </c>
      <c r="M63" s="147">
        <f t="shared" si="17"/>
        <v>5.4624321771008439</v>
      </c>
      <c r="N63" s="148">
        <f t="shared" si="18"/>
        <v>5.4624321771008439</v>
      </c>
      <c r="O63" s="147">
        <f t="shared" si="19"/>
        <v>1.9769188224603187</v>
      </c>
      <c r="P63" s="148">
        <f t="shared" si="20"/>
        <v>6</v>
      </c>
      <c r="Q63" s="150">
        <f t="shared" si="21"/>
        <v>4.3970224945790868</v>
      </c>
    </row>
    <row r="64" spans="1:17" x14ac:dyDescent="0.25">
      <c r="A64" s="249">
        <v>300185</v>
      </c>
      <c r="B64" s="2" t="s">
        <v>301</v>
      </c>
      <c r="C64" s="247" t="s">
        <v>74</v>
      </c>
      <c r="D64" s="185">
        <v>0.43</v>
      </c>
      <c r="E64" s="107"/>
      <c r="F64" s="191">
        <f t="shared" si="12"/>
        <v>1.5640212622828171</v>
      </c>
      <c r="G64" s="149">
        <f t="shared" si="13"/>
        <v>1.5640212622828171</v>
      </c>
      <c r="H64" s="148">
        <f t="shared" si="11"/>
        <v>2.0994070986899334</v>
      </c>
      <c r="I64" s="149">
        <f t="shared" si="2"/>
        <v>2.0994070986899334</v>
      </c>
      <c r="J64" s="148">
        <f t="shared" si="14"/>
        <v>1.841650380507031</v>
      </c>
      <c r="K64" s="147">
        <f t="shared" si="15"/>
        <v>6</v>
      </c>
      <c r="L64" s="148">
        <f t="shared" si="16"/>
        <v>6</v>
      </c>
      <c r="M64" s="147">
        <f t="shared" si="17"/>
        <v>5.8644623289915998</v>
      </c>
      <c r="N64" s="148">
        <f t="shared" si="18"/>
        <v>5.8644623289915998</v>
      </c>
      <c r="O64" s="147">
        <f t="shared" si="19"/>
        <v>2.1287968798412709</v>
      </c>
      <c r="P64" s="148">
        <f t="shared" si="20"/>
        <v>6</v>
      </c>
      <c r="Q64" s="150">
        <f t="shared" si="21"/>
        <v>4.72472173838693</v>
      </c>
    </row>
    <row r="65" spans="1:17" x14ac:dyDescent="0.25">
      <c r="A65" s="240">
        <v>300180</v>
      </c>
      <c r="B65" s="2" t="s">
        <v>235</v>
      </c>
      <c r="C65" s="198" t="s">
        <v>78</v>
      </c>
      <c r="D65" s="185">
        <v>0.53</v>
      </c>
      <c r="E65" s="202" t="s">
        <v>203</v>
      </c>
      <c r="F65" s="191">
        <f t="shared" si="12"/>
        <v>1.2500549863803985</v>
      </c>
      <c r="G65" s="149">
        <f t="shared" si="13"/>
        <v>1.2500549863803985</v>
      </c>
      <c r="H65" s="148">
        <f t="shared" si="11"/>
        <v>1.6844246272390022</v>
      </c>
      <c r="I65" s="149">
        <f t="shared" si="2"/>
        <v>1.6844246272390022</v>
      </c>
      <c r="J65" s="148">
        <f t="shared" si="14"/>
        <v>1.4753012521094777</v>
      </c>
      <c r="K65" s="147">
        <f t="shared" si="15"/>
        <v>5.2459212273313618</v>
      </c>
      <c r="L65" s="148">
        <f t="shared" si="16"/>
        <v>6</v>
      </c>
      <c r="M65" s="147">
        <f t="shared" si="17"/>
        <v>4.7013562291818634</v>
      </c>
      <c r="N65" s="148">
        <f t="shared" si="18"/>
        <v>4.7013562291818634</v>
      </c>
      <c r="O65" s="147">
        <f t="shared" si="19"/>
        <v>1.689401242135371</v>
      </c>
      <c r="P65" s="148">
        <f t="shared" si="20"/>
        <v>5.3585443601959026</v>
      </c>
      <c r="Q65" s="150">
        <f t="shared" si="21"/>
        <v>3.7766610330309058</v>
      </c>
    </row>
    <row r="66" spans="1:17" x14ac:dyDescent="0.25">
      <c r="A66" s="2">
        <v>300339</v>
      </c>
      <c r="B66" s="2" t="s">
        <v>36</v>
      </c>
      <c r="C66" s="26" t="s">
        <v>76</v>
      </c>
      <c r="D66" s="185">
        <v>0.54</v>
      </c>
      <c r="E66" s="205" t="s">
        <v>238</v>
      </c>
      <c r="F66" s="191">
        <f t="shared" si="12"/>
        <v>1.2250539681140948</v>
      </c>
      <c r="G66" s="149">
        <f t="shared" si="13"/>
        <v>1.2250539681140948</v>
      </c>
      <c r="H66" s="148">
        <f t="shared" si="11"/>
        <v>1.6513797267345762</v>
      </c>
      <c r="I66" s="149">
        <f t="shared" si="2"/>
        <v>1.6513797267345762</v>
      </c>
      <c r="J66" s="148">
        <f t="shared" si="14"/>
        <v>1.4461290067000432</v>
      </c>
      <c r="K66" s="147">
        <f t="shared" si="15"/>
        <v>5.1450708342326328</v>
      </c>
      <c r="L66" s="148">
        <f t="shared" si="16"/>
        <v>6</v>
      </c>
      <c r="M66" s="147">
        <f t="shared" si="17"/>
        <v>4.6087385212340513</v>
      </c>
      <c r="N66" s="148">
        <f t="shared" si="18"/>
        <v>4.6087385212340513</v>
      </c>
      <c r="O66" s="147">
        <f t="shared" si="19"/>
        <v>1.654412330243975</v>
      </c>
      <c r="P66" s="148">
        <f t="shared" si="20"/>
        <v>5.2556083535256084</v>
      </c>
      <c r="Q66" s="150">
        <f t="shared" si="21"/>
        <v>3.7011673101970004</v>
      </c>
    </row>
    <row r="67" spans="1:17" x14ac:dyDescent="0.25">
      <c r="A67" s="2">
        <v>300724</v>
      </c>
      <c r="B67" s="2" t="s">
        <v>106</v>
      </c>
      <c r="C67" s="26" t="s">
        <v>78</v>
      </c>
      <c r="D67" s="185">
        <v>0.48</v>
      </c>
      <c r="E67" s="202" t="s">
        <v>202</v>
      </c>
      <c r="F67" s="191">
        <f t="shared" si="12"/>
        <v>1.3906857141283568</v>
      </c>
      <c r="G67" s="149">
        <f t="shared" si="13"/>
        <v>1.3906857141283568</v>
      </c>
      <c r="H67" s="148">
        <f t="shared" si="11"/>
        <v>1.8703021925763985</v>
      </c>
      <c r="I67" s="149">
        <f t="shared" si="2"/>
        <v>1.8703021925763985</v>
      </c>
      <c r="J67" s="148">
        <f t="shared" si="14"/>
        <v>1.6393951325375486</v>
      </c>
      <c r="K67" s="147">
        <f t="shared" si="15"/>
        <v>5.8132046885117132</v>
      </c>
      <c r="L67" s="148">
        <f t="shared" si="16"/>
        <v>6</v>
      </c>
      <c r="M67" s="147">
        <f t="shared" si="17"/>
        <v>5.2223308363883092</v>
      </c>
      <c r="N67" s="148">
        <f t="shared" si="18"/>
        <v>5.2223308363883092</v>
      </c>
      <c r="O67" s="147">
        <f t="shared" si="19"/>
        <v>1.8862138715244725</v>
      </c>
      <c r="P67" s="148">
        <f t="shared" si="20"/>
        <v>5.9375593977163099</v>
      </c>
      <c r="Q67" s="150">
        <f t="shared" si="21"/>
        <v>4.2013132239716251</v>
      </c>
    </row>
    <row r="68" spans="1:17" x14ac:dyDescent="0.25">
      <c r="A68" s="2">
        <v>300901</v>
      </c>
      <c r="B68" s="2" t="s">
        <v>37</v>
      </c>
      <c r="C68" s="26" t="s">
        <v>74</v>
      </c>
      <c r="D68" s="185">
        <v>0.3</v>
      </c>
      <c r="E68" s="202" t="s">
        <v>202</v>
      </c>
      <c r="F68" s="191">
        <f t="shared" si="12"/>
        <v>2.285097142605371</v>
      </c>
      <c r="G68" s="149">
        <f t="shared" si="13"/>
        <v>2.285097142605371</v>
      </c>
      <c r="H68" s="148">
        <f t="shared" si="11"/>
        <v>3.0524835081222377</v>
      </c>
      <c r="I68" s="149">
        <f t="shared" si="2"/>
        <v>3.0524835081222377</v>
      </c>
      <c r="J68" s="148">
        <f t="shared" si="14"/>
        <v>2.6830322120600778</v>
      </c>
      <c r="K68" s="147">
        <f t="shared" si="15"/>
        <v>6</v>
      </c>
      <c r="L68" s="148">
        <f t="shared" si="16"/>
        <v>6</v>
      </c>
      <c r="M68" s="147">
        <f t="shared" si="17"/>
        <v>6</v>
      </c>
      <c r="N68" s="148">
        <f t="shared" si="18"/>
        <v>6</v>
      </c>
      <c r="O68" s="147">
        <f t="shared" si="19"/>
        <v>3.1379421944391552</v>
      </c>
      <c r="P68" s="148">
        <f t="shared" si="20"/>
        <v>6</v>
      </c>
      <c r="Q68" s="150">
        <f t="shared" si="21"/>
        <v>6</v>
      </c>
    </row>
    <row r="69" spans="1:17" x14ac:dyDescent="0.25">
      <c r="A69" s="240">
        <v>300813</v>
      </c>
      <c r="B69" s="2" t="s">
        <v>257</v>
      </c>
      <c r="C69" s="221" t="s">
        <v>74</v>
      </c>
      <c r="D69" s="185">
        <v>0.38</v>
      </c>
      <c r="E69" s="205" t="s">
        <v>238</v>
      </c>
      <c r="F69" s="191">
        <f t="shared" si="12"/>
        <v>1.7829714283726614</v>
      </c>
      <c r="G69" s="149">
        <f t="shared" si="13"/>
        <v>1.7829714283726614</v>
      </c>
      <c r="H69" s="148">
        <f t="shared" si="11"/>
        <v>2.3888027695701877</v>
      </c>
      <c r="I69" s="149">
        <f t="shared" si="2"/>
        <v>2.3888027695701877</v>
      </c>
      <c r="J69" s="148">
        <f t="shared" si="14"/>
        <v>2.0971306937316401</v>
      </c>
      <c r="K69" s="147">
        <f t="shared" si="15"/>
        <v>6</v>
      </c>
      <c r="L69" s="148">
        <f t="shared" si="16"/>
        <v>6</v>
      </c>
      <c r="M69" s="147">
        <f t="shared" si="17"/>
        <v>6</v>
      </c>
      <c r="N69" s="148">
        <f t="shared" si="18"/>
        <v>6</v>
      </c>
      <c r="O69" s="147">
        <f t="shared" si="19"/>
        <v>2.4352175219256487</v>
      </c>
      <c r="P69" s="148">
        <f t="shared" si="20"/>
        <v>6</v>
      </c>
      <c r="Q69" s="150">
        <f t="shared" si="21"/>
        <v>5.3858693355431049</v>
      </c>
    </row>
    <row r="70" spans="1:17" x14ac:dyDescent="0.25">
      <c r="A70" s="9">
        <v>300121</v>
      </c>
      <c r="B70" s="89" t="s">
        <v>121</v>
      </c>
      <c r="C70" s="107" t="s">
        <v>75</v>
      </c>
      <c r="D70" s="186">
        <v>0.35</v>
      </c>
      <c r="E70" s="202" t="s">
        <v>202</v>
      </c>
      <c r="F70" s="191">
        <f t="shared" si="12"/>
        <v>1.9443689793760326</v>
      </c>
      <c r="G70" s="149">
        <f t="shared" si="13"/>
        <v>1.9443689793760326</v>
      </c>
      <c r="H70" s="148">
        <f t="shared" si="11"/>
        <v>2.6021287212476323</v>
      </c>
      <c r="I70" s="149">
        <f t="shared" si="2"/>
        <v>2.6021287212476323</v>
      </c>
      <c r="J70" s="148">
        <f t="shared" si="14"/>
        <v>2.2854561817657815</v>
      </c>
      <c r="K70" s="151">
        <f t="shared" si="15"/>
        <v>6</v>
      </c>
      <c r="L70" s="148">
        <f t="shared" si="16"/>
        <v>6</v>
      </c>
      <c r="M70" s="151">
        <f t="shared" si="17"/>
        <v>6</v>
      </c>
      <c r="N70" s="148">
        <f t="shared" si="18"/>
        <v>6</v>
      </c>
      <c r="O70" s="147">
        <f t="shared" si="19"/>
        <v>2.6610933095192761</v>
      </c>
      <c r="P70" s="148">
        <f t="shared" si="20"/>
        <v>6</v>
      </c>
      <c r="Q70" s="152">
        <f t="shared" si="21"/>
        <v>5.8732295643039434</v>
      </c>
    </row>
    <row r="71" spans="1:17" x14ac:dyDescent="0.25">
      <c r="A71" s="9">
        <v>300172</v>
      </c>
      <c r="B71" s="89" t="s">
        <v>187</v>
      </c>
      <c r="C71" s="107" t="s">
        <v>75</v>
      </c>
      <c r="D71" s="186">
        <v>0.32</v>
      </c>
      <c r="E71" s="202" t="s">
        <v>202</v>
      </c>
      <c r="F71" s="191">
        <f t="shared" si="12"/>
        <v>2.1360285711925351</v>
      </c>
      <c r="G71" s="149">
        <f t="shared" si="13"/>
        <v>2.1360285711925351</v>
      </c>
      <c r="H71" s="148">
        <f t="shared" si="11"/>
        <v>2.8554532888645974</v>
      </c>
      <c r="I71" s="149">
        <f t="shared" si="2"/>
        <v>2.8554532888645974</v>
      </c>
      <c r="J71" s="148">
        <f t="shared" si="14"/>
        <v>2.5090926988063229</v>
      </c>
      <c r="K71" s="151">
        <f t="shared" si="15"/>
        <v>6</v>
      </c>
      <c r="L71" s="148">
        <f t="shared" si="16"/>
        <v>6</v>
      </c>
      <c r="M71" s="151">
        <f t="shared" si="17"/>
        <v>6</v>
      </c>
      <c r="N71" s="148">
        <f t="shared" si="18"/>
        <v>6</v>
      </c>
      <c r="O71" s="147">
        <f t="shared" si="19"/>
        <v>2.9293208072867083</v>
      </c>
      <c r="P71" s="148">
        <f t="shared" si="20"/>
        <v>6</v>
      </c>
      <c r="Q71" s="152">
        <f t="shared" si="21"/>
        <v>6</v>
      </c>
    </row>
    <row r="72" spans="1:17" x14ac:dyDescent="0.25">
      <c r="A72" s="240">
        <v>300179</v>
      </c>
      <c r="B72" s="89" t="s">
        <v>234</v>
      </c>
      <c r="C72" s="107" t="s">
        <v>75</v>
      </c>
      <c r="D72" s="186">
        <v>0.36</v>
      </c>
      <c r="E72" s="202" t="s">
        <v>203</v>
      </c>
      <c r="F72" s="191">
        <f t="shared" si="12"/>
        <v>1.8875809521711424</v>
      </c>
      <c r="G72" s="149">
        <f t="shared" si="13"/>
        <v>1.8875809521711424</v>
      </c>
      <c r="H72" s="148">
        <f t="shared" si="11"/>
        <v>2.5270695901018647</v>
      </c>
      <c r="I72" s="149">
        <f t="shared" si="2"/>
        <v>2.5270695901018647</v>
      </c>
      <c r="J72" s="148">
        <f t="shared" si="14"/>
        <v>2.219193510050065</v>
      </c>
      <c r="K72" s="151">
        <f t="shared" si="15"/>
        <v>6</v>
      </c>
      <c r="L72" s="148">
        <f t="shared" si="16"/>
        <v>6</v>
      </c>
      <c r="M72" s="151">
        <f t="shared" si="17"/>
        <v>6</v>
      </c>
      <c r="N72" s="148">
        <f t="shared" si="18"/>
        <v>6</v>
      </c>
      <c r="O72" s="147">
        <f t="shared" si="19"/>
        <v>2.5816184953659631</v>
      </c>
      <c r="P72" s="148">
        <f t="shared" si="20"/>
        <v>6</v>
      </c>
      <c r="Q72" s="152">
        <f t="shared" si="21"/>
        <v>5.701750965295501</v>
      </c>
    </row>
    <row r="73" spans="1:17" x14ac:dyDescent="0.25">
      <c r="A73" s="9">
        <v>300122</v>
      </c>
      <c r="B73" s="89" t="s">
        <v>122</v>
      </c>
      <c r="C73" s="107" t="s">
        <v>77</v>
      </c>
      <c r="D73" s="186">
        <v>0.53</v>
      </c>
      <c r="E73" s="202" t="s">
        <v>202</v>
      </c>
      <c r="F73" s="191">
        <f t="shared" si="12"/>
        <v>1.2500549863803985</v>
      </c>
      <c r="G73" s="149">
        <f t="shared" si="13"/>
        <v>1.2500549863803985</v>
      </c>
      <c r="H73" s="148">
        <f t="shared" si="11"/>
        <v>1.6844246272390022</v>
      </c>
      <c r="I73" s="149">
        <f t="shared" si="2"/>
        <v>1.6844246272390022</v>
      </c>
      <c r="J73" s="148">
        <f t="shared" si="14"/>
        <v>1.4753012521094777</v>
      </c>
      <c r="K73" s="151">
        <f t="shared" si="15"/>
        <v>5.2459212273313618</v>
      </c>
      <c r="L73" s="148">
        <f t="shared" si="16"/>
        <v>6</v>
      </c>
      <c r="M73" s="151">
        <f t="shared" si="17"/>
        <v>4.7013562291818634</v>
      </c>
      <c r="N73" s="148">
        <f t="shared" si="18"/>
        <v>4.7013562291818634</v>
      </c>
      <c r="O73" s="147">
        <f t="shared" si="19"/>
        <v>1.689401242135371</v>
      </c>
      <c r="P73" s="148">
        <f t="shared" si="20"/>
        <v>5.3585443601959026</v>
      </c>
      <c r="Q73" s="152">
        <f t="shared" si="21"/>
        <v>3.7766610330309058</v>
      </c>
    </row>
    <row r="74" spans="1:17" x14ac:dyDescent="0.25">
      <c r="A74" s="9">
        <v>300174</v>
      </c>
      <c r="B74" s="89" t="s">
        <v>226</v>
      </c>
      <c r="C74" s="107" t="s">
        <v>77</v>
      </c>
      <c r="D74" s="186">
        <v>0.41</v>
      </c>
      <c r="E74" s="202" t="s">
        <v>202</v>
      </c>
      <c r="F74" s="191">
        <f t="shared" si="12"/>
        <v>1.6451930311746619</v>
      </c>
      <c r="G74" s="149">
        <f t="shared" si="13"/>
        <v>1.6451930311746619</v>
      </c>
      <c r="H74" s="148">
        <f t="shared" si="11"/>
        <v>2.2066952498455397</v>
      </c>
      <c r="I74" s="149">
        <f t="shared" si="2"/>
        <v>2.2066952498455397</v>
      </c>
      <c r="J74" s="148">
        <f t="shared" si="14"/>
        <v>1.9363650332146913</v>
      </c>
      <c r="K74" s="151">
        <f t="shared" si="15"/>
        <v>6</v>
      </c>
      <c r="L74" s="148">
        <f t="shared" si="16"/>
        <v>6</v>
      </c>
      <c r="M74" s="151">
        <f t="shared" si="17"/>
        <v>6</v>
      </c>
      <c r="N74" s="148">
        <f t="shared" si="18"/>
        <v>6</v>
      </c>
      <c r="O74" s="147">
        <f t="shared" si="19"/>
        <v>2.2423967276384063</v>
      </c>
      <c r="P74" s="148">
        <f t="shared" si="20"/>
        <v>6</v>
      </c>
      <c r="Q74" s="152">
        <f t="shared" si="21"/>
        <v>4.96983011586922</v>
      </c>
    </row>
    <row r="75" spans="1:17" x14ac:dyDescent="0.25">
      <c r="A75" s="9">
        <v>300162</v>
      </c>
      <c r="B75" s="2" t="s">
        <v>38</v>
      </c>
      <c r="C75" s="26" t="s">
        <v>76</v>
      </c>
      <c r="D75" s="185">
        <v>0.39</v>
      </c>
      <c r="E75" s="202" t="s">
        <v>202</v>
      </c>
      <c r="F75" s="191">
        <f t="shared" si="12"/>
        <v>1.7346901096964391</v>
      </c>
      <c r="G75" s="149">
        <f t="shared" si="13"/>
        <v>1.7346901096964391</v>
      </c>
      <c r="H75" s="148">
        <f t="shared" si="11"/>
        <v>2.3249873139401824</v>
      </c>
      <c r="I75" s="149">
        <f t="shared" si="2"/>
        <v>2.3249873139401824</v>
      </c>
      <c r="J75" s="148">
        <f t="shared" si="14"/>
        <v>2.0407940092769832</v>
      </c>
      <c r="K75" s="147">
        <f t="shared" si="15"/>
        <v>6</v>
      </c>
      <c r="L75" s="148">
        <f t="shared" si="16"/>
        <v>6</v>
      </c>
      <c r="M75" s="147">
        <f t="shared" si="17"/>
        <v>6</v>
      </c>
      <c r="N75" s="148">
        <f t="shared" si="18"/>
        <v>6</v>
      </c>
      <c r="O75" s="147">
        <f t="shared" si="19"/>
        <v>2.367647841876273</v>
      </c>
      <c r="P75" s="148">
        <f t="shared" si="20"/>
        <v>6</v>
      </c>
      <c r="Q75" s="150">
        <f t="shared" si="21"/>
        <v>5.2400778141189228</v>
      </c>
    </row>
    <row r="76" spans="1:17" x14ac:dyDescent="0.25">
      <c r="A76" s="9">
        <v>300163</v>
      </c>
      <c r="B76" s="2" t="s">
        <v>39</v>
      </c>
      <c r="C76" s="26" t="s">
        <v>77</v>
      </c>
      <c r="D76" s="185">
        <v>0.48</v>
      </c>
      <c r="E76" s="202" t="s">
        <v>202</v>
      </c>
      <c r="F76" s="191">
        <f t="shared" si="12"/>
        <v>1.3906857141283568</v>
      </c>
      <c r="G76" s="149">
        <f t="shared" si="13"/>
        <v>1.3906857141283568</v>
      </c>
      <c r="H76" s="148">
        <f t="shared" si="11"/>
        <v>1.8703021925763985</v>
      </c>
      <c r="I76" s="149">
        <f t="shared" si="2"/>
        <v>1.8703021925763985</v>
      </c>
      <c r="J76" s="148">
        <f t="shared" si="14"/>
        <v>1.6393951325375486</v>
      </c>
      <c r="K76" s="147">
        <f t="shared" si="15"/>
        <v>5.8132046885117132</v>
      </c>
      <c r="L76" s="148">
        <f t="shared" si="16"/>
        <v>6</v>
      </c>
      <c r="M76" s="147">
        <f t="shared" si="17"/>
        <v>5.2223308363883092</v>
      </c>
      <c r="N76" s="148">
        <f t="shared" si="18"/>
        <v>5.2223308363883092</v>
      </c>
      <c r="O76" s="147">
        <f t="shared" si="19"/>
        <v>1.8862138715244725</v>
      </c>
      <c r="P76" s="148">
        <f t="shared" si="20"/>
        <v>5.9375593977163099</v>
      </c>
      <c r="Q76" s="150">
        <f t="shared" si="21"/>
        <v>4.2013132239716251</v>
      </c>
    </row>
    <row r="77" spans="1:17" x14ac:dyDescent="0.25">
      <c r="A77" s="9">
        <v>300723</v>
      </c>
      <c r="B77" s="2" t="s">
        <v>40</v>
      </c>
      <c r="C77" s="26" t="s">
        <v>77</v>
      </c>
      <c r="D77" s="185">
        <v>0.52</v>
      </c>
      <c r="E77" s="202" t="s">
        <v>203</v>
      </c>
      <c r="F77" s="191">
        <f t="shared" si="12"/>
        <v>1.2760175822723294</v>
      </c>
      <c r="G77" s="149">
        <f t="shared" si="13"/>
        <v>1.2760175822723294</v>
      </c>
      <c r="H77" s="148">
        <f t="shared" si="11"/>
        <v>1.7187404854551367</v>
      </c>
      <c r="I77" s="149">
        <f t="shared" si="2"/>
        <v>1.7187404854551367</v>
      </c>
      <c r="J77" s="148">
        <f t="shared" si="14"/>
        <v>1.5055955069577371</v>
      </c>
      <c r="K77" s="147">
        <f t="shared" si="15"/>
        <v>5.3506504817031191</v>
      </c>
      <c r="L77" s="148">
        <f t="shared" si="16"/>
        <v>6</v>
      </c>
      <c r="M77" s="147">
        <f t="shared" si="17"/>
        <v>4.7975361566661308</v>
      </c>
      <c r="N77" s="148">
        <f t="shared" si="18"/>
        <v>4.7975361566661308</v>
      </c>
      <c r="O77" s="147">
        <f t="shared" si="19"/>
        <v>1.725735881407205</v>
      </c>
      <c r="P77" s="148">
        <f t="shared" si="20"/>
        <v>5.465439444045824</v>
      </c>
      <c r="Q77" s="150">
        <f t="shared" si="21"/>
        <v>3.8550583605891928</v>
      </c>
    </row>
    <row r="78" spans="1:17" x14ac:dyDescent="0.25">
      <c r="A78" s="9">
        <v>300236</v>
      </c>
      <c r="B78" s="2" t="s">
        <v>189</v>
      </c>
      <c r="C78" s="26" t="s">
        <v>79</v>
      </c>
      <c r="D78" s="185">
        <v>0.54</v>
      </c>
      <c r="E78" s="202" t="s">
        <v>203</v>
      </c>
      <c r="F78" s="191">
        <f t="shared" si="12"/>
        <v>1.2250539681140948</v>
      </c>
      <c r="G78" s="149">
        <f t="shared" si="13"/>
        <v>1.2250539681140948</v>
      </c>
      <c r="H78" s="148">
        <f t="shared" si="11"/>
        <v>1.6513797267345762</v>
      </c>
      <c r="I78" s="149">
        <f t="shared" si="2"/>
        <v>1.6513797267345762</v>
      </c>
      <c r="J78" s="148">
        <f t="shared" si="14"/>
        <v>1.4461290067000432</v>
      </c>
      <c r="K78" s="147">
        <f t="shared" si="15"/>
        <v>5.1450708342326328</v>
      </c>
      <c r="L78" s="148">
        <f t="shared" si="16"/>
        <v>6</v>
      </c>
      <c r="M78" s="147">
        <f t="shared" si="17"/>
        <v>4.6087385212340513</v>
      </c>
      <c r="N78" s="148">
        <f t="shared" si="18"/>
        <v>4.6087385212340513</v>
      </c>
      <c r="O78" s="147">
        <f t="shared" si="19"/>
        <v>1.654412330243975</v>
      </c>
      <c r="P78" s="148">
        <f t="shared" si="20"/>
        <v>5.2556083535256084</v>
      </c>
      <c r="Q78" s="150">
        <f t="shared" si="21"/>
        <v>3.7011673101970004</v>
      </c>
    </row>
    <row r="79" spans="1:17" x14ac:dyDescent="0.25">
      <c r="A79" s="9">
        <v>300810</v>
      </c>
      <c r="B79" s="2" t="s">
        <v>119</v>
      </c>
      <c r="C79" s="26" t="s">
        <v>74</v>
      </c>
      <c r="D79" s="185">
        <v>0.38</v>
      </c>
      <c r="E79" s="202" t="s">
        <v>202</v>
      </c>
      <c r="F79" s="191">
        <f t="shared" si="12"/>
        <v>1.7829714283726614</v>
      </c>
      <c r="G79" s="149">
        <f t="shared" si="13"/>
        <v>1.7829714283726614</v>
      </c>
      <c r="H79" s="148">
        <f t="shared" si="11"/>
        <v>2.3888027695701877</v>
      </c>
      <c r="I79" s="149">
        <f t="shared" si="2"/>
        <v>2.3888027695701877</v>
      </c>
      <c r="J79" s="148">
        <f t="shared" si="14"/>
        <v>2.0971306937316401</v>
      </c>
      <c r="K79" s="147">
        <f t="shared" si="15"/>
        <v>6</v>
      </c>
      <c r="L79" s="148">
        <f t="shared" si="16"/>
        <v>6</v>
      </c>
      <c r="M79" s="147">
        <f t="shared" si="17"/>
        <v>6</v>
      </c>
      <c r="N79" s="148">
        <f t="shared" si="18"/>
        <v>6</v>
      </c>
      <c r="O79" s="147">
        <f t="shared" si="19"/>
        <v>2.4352175219256487</v>
      </c>
      <c r="P79" s="148">
        <f t="shared" si="20"/>
        <v>6</v>
      </c>
      <c r="Q79" s="150">
        <f t="shared" si="21"/>
        <v>5.3858693355431049</v>
      </c>
    </row>
    <row r="80" spans="1:17" x14ac:dyDescent="0.25">
      <c r="A80" s="9">
        <v>300156</v>
      </c>
      <c r="B80" s="2" t="s">
        <v>41</v>
      </c>
      <c r="C80" s="26" t="s">
        <v>75</v>
      </c>
      <c r="D80" s="185">
        <v>0.34</v>
      </c>
      <c r="E80" s="202" t="s">
        <v>202</v>
      </c>
      <c r="F80" s="191">
        <f t="shared" si="12"/>
        <v>2.0044974787694447</v>
      </c>
      <c r="G80" s="149">
        <f t="shared" si="13"/>
        <v>2.0044974787694447</v>
      </c>
      <c r="H80" s="148">
        <f t="shared" si="11"/>
        <v>2.6816030954019738</v>
      </c>
      <c r="I80" s="149">
        <f t="shared" si="2"/>
        <v>2.6816030954019738</v>
      </c>
      <c r="J80" s="148">
        <f t="shared" si="14"/>
        <v>2.3556166577000686</v>
      </c>
      <c r="K80" s="147">
        <f t="shared" si="15"/>
        <v>6</v>
      </c>
      <c r="L80" s="148">
        <f t="shared" si="16"/>
        <v>6</v>
      </c>
      <c r="M80" s="147">
        <f t="shared" si="17"/>
        <v>6</v>
      </c>
      <c r="N80" s="148">
        <f t="shared" si="18"/>
        <v>6</v>
      </c>
      <c r="O80" s="147">
        <f t="shared" si="19"/>
        <v>2.7452431127404311</v>
      </c>
      <c r="P80" s="148">
        <f t="shared" si="20"/>
        <v>6</v>
      </c>
      <c r="Q80" s="150">
        <f t="shared" si="21"/>
        <v>6</v>
      </c>
    </row>
    <row r="81" spans="1:17" x14ac:dyDescent="0.25">
      <c r="A81" s="9">
        <v>300173</v>
      </c>
      <c r="B81" s="2" t="s">
        <v>133</v>
      </c>
      <c r="C81" s="26" t="s">
        <v>75</v>
      </c>
      <c r="D81" s="185">
        <v>0.35</v>
      </c>
      <c r="E81" s="202" t="s">
        <v>202</v>
      </c>
      <c r="F81" s="191">
        <f t="shared" si="12"/>
        <v>1.9443689793760326</v>
      </c>
      <c r="G81" s="149">
        <f t="shared" si="13"/>
        <v>1.9443689793760326</v>
      </c>
      <c r="H81" s="148">
        <f t="shared" si="11"/>
        <v>2.6021287212476323</v>
      </c>
      <c r="I81" s="149">
        <f t="shared" si="2"/>
        <v>2.6021287212476323</v>
      </c>
      <c r="J81" s="148">
        <f t="shared" si="14"/>
        <v>2.2854561817657815</v>
      </c>
      <c r="K81" s="147">
        <f t="shared" si="15"/>
        <v>6</v>
      </c>
      <c r="L81" s="148">
        <f t="shared" si="16"/>
        <v>6</v>
      </c>
      <c r="M81" s="147">
        <f t="shared" si="17"/>
        <v>6</v>
      </c>
      <c r="N81" s="148">
        <f t="shared" si="18"/>
        <v>6</v>
      </c>
      <c r="O81" s="147">
        <f t="shared" si="19"/>
        <v>2.6610933095192761</v>
      </c>
      <c r="P81" s="148">
        <f t="shared" si="20"/>
        <v>6</v>
      </c>
      <c r="Q81" s="150">
        <f t="shared" si="21"/>
        <v>5.8732295643039434</v>
      </c>
    </row>
    <row r="82" spans="1:17" x14ac:dyDescent="0.25">
      <c r="A82" s="241">
        <v>340101</v>
      </c>
      <c r="B82" s="9" t="s">
        <v>125</v>
      </c>
      <c r="C82" s="26" t="s">
        <v>74</v>
      </c>
      <c r="D82" s="185">
        <v>0.1</v>
      </c>
      <c r="E82" s="202" t="s">
        <v>203</v>
      </c>
      <c r="F82" s="191">
        <f t="shared" si="12"/>
        <v>6</v>
      </c>
      <c r="G82" s="149">
        <f t="shared" si="13"/>
        <v>6</v>
      </c>
      <c r="H82" s="148">
        <f t="shared" si="11"/>
        <v>6</v>
      </c>
      <c r="I82" s="149">
        <f t="shared" si="2"/>
        <v>6</v>
      </c>
      <c r="J82" s="148">
        <f t="shared" si="14"/>
        <v>6</v>
      </c>
      <c r="K82" s="147">
        <f t="shared" si="15"/>
        <v>6</v>
      </c>
      <c r="L82" s="148">
        <f t="shared" si="16"/>
        <v>6</v>
      </c>
      <c r="M82" s="147">
        <f t="shared" si="17"/>
        <v>6</v>
      </c>
      <c r="N82" s="148">
        <f t="shared" si="18"/>
        <v>6</v>
      </c>
      <c r="O82" s="147">
        <f t="shared" si="19"/>
        <v>6</v>
      </c>
      <c r="P82" s="148">
        <f t="shared" si="20"/>
        <v>6</v>
      </c>
      <c r="Q82" s="150">
        <f t="shared" si="21"/>
        <v>6</v>
      </c>
    </row>
    <row r="83" spans="1:17" x14ac:dyDescent="0.25">
      <c r="A83" s="9">
        <v>300169</v>
      </c>
      <c r="B83" s="2" t="s">
        <v>124</v>
      </c>
      <c r="C83" s="26" t="s">
        <v>74</v>
      </c>
      <c r="D83" s="185">
        <v>0.3</v>
      </c>
      <c r="E83" s="202" t="s">
        <v>202</v>
      </c>
      <c r="F83" s="191">
        <f t="shared" si="12"/>
        <v>2.285097142605371</v>
      </c>
      <c r="G83" s="149">
        <f t="shared" si="13"/>
        <v>2.285097142605371</v>
      </c>
      <c r="H83" s="148">
        <f t="shared" si="11"/>
        <v>3.0524835081222377</v>
      </c>
      <c r="I83" s="149">
        <f t="shared" si="11"/>
        <v>3.0524835081222377</v>
      </c>
      <c r="J83" s="148">
        <f t="shared" si="14"/>
        <v>2.6830322120600778</v>
      </c>
      <c r="K83" s="147">
        <f t="shared" si="15"/>
        <v>6</v>
      </c>
      <c r="L83" s="148">
        <f t="shared" si="16"/>
        <v>6</v>
      </c>
      <c r="M83" s="147">
        <f t="shared" si="17"/>
        <v>6</v>
      </c>
      <c r="N83" s="148">
        <f t="shared" si="18"/>
        <v>6</v>
      </c>
      <c r="O83" s="147">
        <f t="shared" si="19"/>
        <v>3.1379421944391552</v>
      </c>
      <c r="P83" s="148">
        <f t="shared" si="20"/>
        <v>6</v>
      </c>
      <c r="Q83" s="150">
        <f t="shared" si="21"/>
        <v>6</v>
      </c>
    </row>
    <row r="84" spans="1:17" x14ac:dyDescent="0.25">
      <c r="A84" s="9">
        <v>300165</v>
      </c>
      <c r="B84" s="2" t="s">
        <v>117</v>
      </c>
      <c r="C84" s="26" t="s">
        <v>79</v>
      </c>
      <c r="D84" s="185">
        <v>0.38</v>
      </c>
      <c r="E84" s="202" t="s">
        <v>202</v>
      </c>
      <c r="F84" s="191">
        <f t="shared" si="12"/>
        <v>1.7829714283726614</v>
      </c>
      <c r="G84" s="149">
        <f t="shared" si="13"/>
        <v>1.7829714283726614</v>
      </c>
      <c r="H84" s="148">
        <f t="shared" ref="H84:I143" si="22">IF(((($H$7/2)^2-($H$6/2)^2)*PI()/$D84/1000)-0.1&gt;6,6,((($H$7/2)^2-($H$6/2)^2)*PI()/$D84/1000)-0.1)</f>
        <v>2.3888027695701877</v>
      </c>
      <c r="I84" s="149">
        <f t="shared" si="22"/>
        <v>2.3888027695701877</v>
      </c>
      <c r="J84" s="148">
        <f t="shared" si="14"/>
        <v>2.0971306937316401</v>
      </c>
      <c r="K84" s="147">
        <f t="shared" si="15"/>
        <v>6</v>
      </c>
      <c r="L84" s="148">
        <f t="shared" si="16"/>
        <v>6</v>
      </c>
      <c r="M84" s="147">
        <f t="shared" si="17"/>
        <v>6</v>
      </c>
      <c r="N84" s="148">
        <f t="shared" si="18"/>
        <v>6</v>
      </c>
      <c r="O84" s="147">
        <f t="shared" si="19"/>
        <v>2.4352175219256487</v>
      </c>
      <c r="P84" s="148">
        <f t="shared" si="20"/>
        <v>6</v>
      </c>
      <c r="Q84" s="150">
        <f t="shared" si="21"/>
        <v>5.3858693355431049</v>
      </c>
    </row>
    <row r="85" spans="1:17" x14ac:dyDescent="0.25">
      <c r="A85" s="9">
        <v>300206</v>
      </c>
      <c r="B85" s="89" t="s">
        <v>42</v>
      </c>
      <c r="C85" s="107" t="s">
        <v>76</v>
      </c>
      <c r="D85" s="186">
        <v>0.6</v>
      </c>
      <c r="E85" s="202" t="s">
        <v>203</v>
      </c>
      <c r="F85" s="191">
        <f t="shared" ref="F85:F133" si="23">IF(((($F$7/2)^2-($F$6/2)^2)*PI()/$D85/1000)-0.1&gt;6,6,((($F$7/2)^2-($F$6/2)^2)*PI()/$D85/1000)-0.1)</f>
        <v>1.0925485713026855</v>
      </c>
      <c r="G85" s="149">
        <f t="shared" ref="G85:G133" si="24">IF(((($G$7/2)^2-($G$6/2)^2)*PI()/$D85/1000)-0.1&gt;6,6,((($G$7/2)^2-($G$6/2)^2)*PI()/$D85/1000)-0.1)</f>
        <v>1.0925485713026855</v>
      </c>
      <c r="H85" s="148">
        <f t="shared" si="22"/>
        <v>1.4762417540611188</v>
      </c>
      <c r="I85" s="149">
        <f t="shared" si="22"/>
        <v>1.4762417540611188</v>
      </c>
      <c r="J85" s="148">
        <f t="shared" ref="J85:J133" si="25">IF(((($J$7/2)^2-($J$6/2)^2)*PI()/$D85/1000)-0.1&gt;6,6,((($J$7/2)^2-($J$6/2)^2)*PI()/$D85/1000)-0.1)</f>
        <v>1.2915161060300389</v>
      </c>
      <c r="K85" s="151">
        <f t="shared" ref="K85:K133" si="26">IF(((($K$7/2)^2-($K$6/2)^2)*PI()/$D85/1000)-0.2&gt;6,6,((($K$7/2)^2-($K$6/2)^2)*PI()/$D85/1000)-0.2)</f>
        <v>4.6105637508093702</v>
      </c>
      <c r="L85" s="148">
        <f t="shared" ref="L85:L133" si="27">IF(((($L$7/2)^2-($L$6/2)^2)*PI()/$D85/1000)-0.2&gt;6,6,((($L$7/2)^2-($L$6/2)^2)*PI()/$D85/1000)-0.2)</f>
        <v>5.5268616081063939</v>
      </c>
      <c r="M85" s="151">
        <f t="shared" ref="M85:M133" si="28">IF(((($M$7/2)^2-($M$6/2)^2)*PI()/$D85/1000)-0.3&gt;6,6,((($M$7/2)^2-($M$6/2)^2)*PI()/$D85/1000)-0.3)</f>
        <v>4.1178646691106469</v>
      </c>
      <c r="N85" s="148">
        <f t="shared" ref="N85:N133" si="29">IF(((($N$7/2)^2-($N$6/2)^2)*PI()/$D85/1000)-0.3&gt;6,6,((($N$7/2)^2-($N$6/2)^2)*PI()/$D85/1000)-0.3)</f>
        <v>4.1178646691106469</v>
      </c>
      <c r="O85" s="147">
        <f t="shared" ref="O85:O133" si="30">IF(((($O$7/2)^2-($O$6/2)^2)*PI()/$D85/1000)-0.2&gt;6,6,((($O$7/2)^2-($O$6/2)^2)*PI()/$D85/1000)-0.2)</f>
        <v>1.4689710972195777</v>
      </c>
      <c r="P85" s="148">
        <f t="shared" ref="P85:P133" si="31">IF(((($P$7/2)^2-($P$6/2)^2)*PI()/$D85/1000)-0.2&gt;6,6,((($P$7/2)^2-($P$6/2)^2)*PI()/$D85/1000)-0.2)</f>
        <v>4.7100475181730479</v>
      </c>
      <c r="Q85" s="152">
        <f t="shared" ref="Q85:Q133" si="32">IF(((($Q$7/2)^2-($Q$6/2)^2)*PI()/$D85/1000)-0.3&gt;6,6,((($Q$7/2)^2-($Q$6/2)^2)*PI()/$D85/1000)-0.3)</f>
        <v>3.3010505791773004</v>
      </c>
    </row>
    <row r="86" spans="1:17" x14ac:dyDescent="0.25">
      <c r="A86" s="9">
        <v>300352</v>
      </c>
      <c r="B86" s="2" t="s">
        <v>43</v>
      </c>
      <c r="C86" s="26" t="s">
        <v>75</v>
      </c>
      <c r="D86" s="185">
        <v>0.33</v>
      </c>
      <c r="E86" s="205" t="s">
        <v>238</v>
      </c>
      <c r="F86" s="191">
        <f t="shared" si="23"/>
        <v>2.0682701296412462</v>
      </c>
      <c r="G86" s="149">
        <f t="shared" si="24"/>
        <v>2.0682701296412462</v>
      </c>
      <c r="H86" s="148">
        <f t="shared" si="22"/>
        <v>2.765894098292943</v>
      </c>
      <c r="I86" s="149">
        <f t="shared" si="22"/>
        <v>2.765894098292943</v>
      </c>
      <c r="J86" s="148">
        <f t="shared" si="25"/>
        <v>2.4300292836909798</v>
      </c>
      <c r="K86" s="147">
        <f t="shared" si="26"/>
        <v>6</v>
      </c>
      <c r="L86" s="148">
        <f t="shared" si="27"/>
        <v>6</v>
      </c>
      <c r="M86" s="147">
        <f t="shared" si="28"/>
        <v>6</v>
      </c>
      <c r="N86" s="148">
        <f t="shared" si="29"/>
        <v>6</v>
      </c>
      <c r="O86" s="147">
        <f t="shared" si="30"/>
        <v>2.8344929040355953</v>
      </c>
      <c r="P86" s="148">
        <f t="shared" si="31"/>
        <v>6</v>
      </c>
      <c r="Q86" s="150">
        <f t="shared" si="32"/>
        <v>6</v>
      </c>
    </row>
    <row r="87" spans="1:17" x14ac:dyDescent="0.25">
      <c r="A87" s="9">
        <v>300117</v>
      </c>
      <c r="B87" s="89" t="s">
        <v>44</v>
      </c>
      <c r="C87" s="107" t="s">
        <v>77</v>
      </c>
      <c r="D87" s="186">
        <v>0.6</v>
      </c>
      <c r="E87" s="202" t="s">
        <v>202</v>
      </c>
      <c r="F87" s="191">
        <f t="shared" si="23"/>
        <v>1.0925485713026855</v>
      </c>
      <c r="G87" s="149">
        <f t="shared" si="24"/>
        <v>1.0925485713026855</v>
      </c>
      <c r="H87" s="148">
        <f t="shared" si="22"/>
        <v>1.4762417540611188</v>
      </c>
      <c r="I87" s="149">
        <f t="shared" si="22"/>
        <v>1.4762417540611188</v>
      </c>
      <c r="J87" s="148">
        <f t="shared" si="25"/>
        <v>1.2915161060300389</v>
      </c>
      <c r="K87" s="151">
        <f t="shared" si="26"/>
        <v>4.6105637508093702</v>
      </c>
      <c r="L87" s="148">
        <f t="shared" si="27"/>
        <v>5.5268616081063939</v>
      </c>
      <c r="M87" s="151">
        <f t="shared" si="28"/>
        <v>4.1178646691106469</v>
      </c>
      <c r="N87" s="148">
        <f t="shared" si="29"/>
        <v>4.1178646691106469</v>
      </c>
      <c r="O87" s="147">
        <f t="shared" si="30"/>
        <v>1.4689710972195777</v>
      </c>
      <c r="P87" s="148">
        <f t="shared" si="31"/>
        <v>4.7100475181730479</v>
      </c>
      <c r="Q87" s="152">
        <f t="shared" si="32"/>
        <v>3.3010505791773004</v>
      </c>
    </row>
    <row r="88" spans="1:17" x14ac:dyDescent="0.25">
      <c r="A88" s="9">
        <v>300355</v>
      </c>
      <c r="B88" s="2" t="s">
        <v>45</v>
      </c>
      <c r="C88" s="26" t="s">
        <v>75</v>
      </c>
      <c r="D88" s="185">
        <v>0.33</v>
      </c>
      <c r="E88" s="205" t="s">
        <v>238</v>
      </c>
      <c r="F88" s="191">
        <f t="shared" si="23"/>
        <v>2.0682701296412462</v>
      </c>
      <c r="G88" s="149">
        <f t="shared" si="24"/>
        <v>2.0682701296412462</v>
      </c>
      <c r="H88" s="148">
        <f t="shared" si="22"/>
        <v>2.765894098292943</v>
      </c>
      <c r="I88" s="149">
        <f t="shared" si="22"/>
        <v>2.765894098292943</v>
      </c>
      <c r="J88" s="148">
        <f t="shared" si="25"/>
        <v>2.4300292836909798</v>
      </c>
      <c r="K88" s="147">
        <f t="shared" si="26"/>
        <v>6</v>
      </c>
      <c r="L88" s="148">
        <f t="shared" si="27"/>
        <v>6</v>
      </c>
      <c r="M88" s="147">
        <f t="shared" si="28"/>
        <v>6</v>
      </c>
      <c r="N88" s="148">
        <f t="shared" si="29"/>
        <v>6</v>
      </c>
      <c r="O88" s="147">
        <f t="shared" si="30"/>
        <v>2.8344929040355953</v>
      </c>
      <c r="P88" s="148">
        <f t="shared" si="31"/>
        <v>6</v>
      </c>
      <c r="Q88" s="150">
        <f t="shared" si="32"/>
        <v>6</v>
      </c>
    </row>
    <row r="89" spans="1:17" x14ac:dyDescent="0.25">
      <c r="A89" s="9">
        <v>300722</v>
      </c>
      <c r="B89" s="2" t="s">
        <v>108</v>
      </c>
      <c r="C89" s="26" t="s">
        <v>74</v>
      </c>
      <c r="D89" s="185">
        <v>0.25</v>
      </c>
      <c r="E89" s="202" t="s">
        <v>203</v>
      </c>
      <c r="F89" s="191">
        <f t="shared" si="23"/>
        <v>2.762116571126445</v>
      </c>
      <c r="G89" s="149">
        <f t="shared" si="24"/>
        <v>2.762116571126445</v>
      </c>
      <c r="H89" s="148">
        <f t="shared" si="22"/>
        <v>3.6829802097466851</v>
      </c>
      <c r="I89" s="149">
        <f t="shared" si="22"/>
        <v>3.6829802097466851</v>
      </c>
      <c r="J89" s="148">
        <f t="shared" si="25"/>
        <v>3.2396386544720936</v>
      </c>
      <c r="K89" s="147">
        <f t="shared" si="26"/>
        <v>6</v>
      </c>
      <c r="L89" s="148">
        <f t="shared" si="27"/>
        <v>6</v>
      </c>
      <c r="M89" s="147">
        <f t="shared" si="28"/>
        <v>6</v>
      </c>
      <c r="N89" s="148">
        <f t="shared" si="29"/>
        <v>6</v>
      </c>
      <c r="O89" s="147">
        <f t="shared" si="30"/>
        <v>3.8055306333269865</v>
      </c>
      <c r="P89" s="148">
        <f t="shared" si="31"/>
        <v>6</v>
      </c>
      <c r="Q89" s="150">
        <f t="shared" si="32"/>
        <v>6</v>
      </c>
    </row>
    <row r="90" spans="1:17" x14ac:dyDescent="0.25">
      <c r="A90" s="9">
        <v>301102</v>
      </c>
      <c r="B90" s="2" t="s">
        <v>267</v>
      </c>
      <c r="C90" s="225" t="s">
        <v>74</v>
      </c>
      <c r="D90" s="185">
        <v>0.24</v>
      </c>
      <c r="E90" s="205" t="s">
        <v>238</v>
      </c>
      <c r="F90" s="191">
        <f t="shared" si="23"/>
        <v>2.8813714282567138</v>
      </c>
      <c r="G90" s="149">
        <f t="shared" si="24"/>
        <v>2.8813714282567138</v>
      </c>
      <c r="H90" s="148">
        <f t="shared" si="22"/>
        <v>3.8406043851527971</v>
      </c>
      <c r="I90" s="149">
        <f t="shared" si="22"/>
        <v>3.8406043851527971</v>
      </c>
      <c r="J90" s="148">
        <f t="shared" si="25"/>
        <v>3.3787902650750974</v>
      </c>
      <c r="K90" s="147">
        <f t="shared" si="26"/>
        <v>6</v>
      </c>
      <c r="L90" s="148">
        <f t="shared" si="27"/>
        <v>6</v>
      </c>
      <c r="M90" s="147">
        <f t="shared" si="28"/>
        <v>6</v>
      </c>
      <c r="N90" s="148">
        <f t="shared" si="29"/>
        <v>6</v>
      </c>
      <c r="O90" s="147">
        <f t="shared" si="30"/>
        <v>3.9724277430489447</v>
      </c>
      <c r="P90" s="148">
        <f t="shared" si="31"/>
        <v>6</v>
      </c>
      <c r="Q90" s="150">
        <f t="shared" si="32"/>
        <v>6</v>
      </c>
    </row>
    <row r="91" spans="1:17" x14ac:dyDescent="0.25">
      <c r="A91" s="9">
        <v>300729</v>
      </c>
      <c r="B91" s="2" t="s">
        <v>254</v>
      </c>
      <c r="C91" s="220" t="s">
        <v>74</v>
      </c>
      <c r="D91" s="185">
        <v>0.35</v>
      </c>
      <c r="E91" s="220" t="s">
        <v>203</v>
      </c>
      <c r="F91" s="191">
        <f t="shared" si="23"/>
        <v>1.9443689793760326</v>
      </c>
      <c r="G91" s="149">
        <f t="shared" si="24"/>
        <v>1.9443689793760326</v>
      </c>
      <c r="H91" s="148">
        <f t="shared" si="22"/>
        <v>2.6021287212476323</v>
      </c>
      <c r="I91" s="149">
        <f t="shared" si="22"/>
        <v>2.6021287212476323</v>
      </c>
      <c r="J91" s="148">
        <f t="shared" si="25"/>
        <v>2.2854561817657815</v>
      </c>
      <c r="K91" s="147">
        <f t="shared" si="26"/>
        <v>6</v>
      </c>
      <c r="L91" s="148">
        <f t="shared" si="27"/>
        <v>6</v>
      </c>
      <c r="M91" s="147">
        <f t="shared" si="28"/>
        <v>6</v>
      </c>
      <c r="N91" s="148">
        <f t="shared" si="29"/>
        <v>6</v>
      </c>
      <c r="O91" s="147">
        <f t="shared" si="30"/>
        <v>2.6610933095192761</v>
      </c>
      <c r="P91" s="148">
        <f t="shared" si="31"/>
        <v>6</v>
      </c>
      <c r="Q91" s="150">
        <f t="shared" si="32"/>
        <v>5.8732295643039434</v>
      </c>
    </row>
    <row r="92" spans="1:17" x14ac:dyDescent="0.25">
      <c r="A92" s="9">
        <v>300716</v>
      </c>
      <c r="B92" s="2" t="s">
        <v>46</v>
      </c>
      <c r="C92" s="26" t="s">
        <v>74</v>
      </c>
      <c r="D92" s="185">
        <v>0.41</v>
      </c>
      <c r="E92" s="202" t="s">
        <v>203</v>
      </c>
      <c r="F92" s="191">
        <f t="shared" si="23"/>
        <v>1.6451930311746619</v>
      </c>
      <c r="G92" s="149">
        <f t="shared" si="24"/>
        <v>1.6451930311746619</v>
      </c>
      <c r="H92" s="148">
        <f t="shared" si="22"/>
        <v>2.2066952498455397</v>
      </c>
      <c r="I92" s="149">
        <f t="shared" si="22"/>
        <v>2.2066952498455397</v>
      </c>
      <c r="J92" s="148">
        <f t="shared" si="25"/>
        <v>1.9363650332146913</v>
      </c>
      <c r="K92" s="147">
        <f t="shared" si="26"/>
        <v>6</v>
      </c>
      <c r="L92" s="148">
        <f t="shared" si="27"/>
        <v>6</v>
      </c>
      <c r="M92" s="147">
        <f t="shared" si="28"/>
        <v>6</v>
      </c>
      <c r="N92" s="148">
        <f t="shared" si="29"/>
        <v>6</v>
      </c>
      <c r="O92" s="147">
        <f t="shared" si="30"/>
        <v>2.2423967276384063</v>
      </c>
      <c r="P92" s="148">
        <f t="shared" si="31"/>
        <v>6</v>
      </c>
      <c r="Q92" s="150">
        <f t="shared" si="32"/>
        <v>4.96983011586922</v>
      </c>
    </row>
    <row r="93" spans="1:17" x14ac:dyDescent="0.25">
      <c r="A93" s="9">
        <v>300517</v>
      </c>
      <c r="B93" s="89" t="s">
        <v>47</v>
      </c>
      <c r="C93" s="107" t="s">
        <v>76</v>
      </c>
      <c r="D93" s="186">
        <v>0.55000000000000004</v>
      </c>
      <c r="E93" s="202" t="s">
        <v>203</v>
      </c>
      <c r="F93" s="191">
        <f t="shared" si="23"/>
        <v>1.2009620777847476</v>
      </c>
      <c r="G93" s="149">
        <f t="shared" si="24"/>
        <v>1.2009620777847476</v>
      </c>
      <c r="H93" s="148">
        <f t="shared" si="22"/>
        <v>1.6195364589757657</v>
      </c>
      <c r="I93" s="149">
        <f t="shared" si="22"/>
        <v>1.6195364589757657</v>
      </c>
      <c r="J93" s="148">
        <f t="shared" si="25"/>
        <v>1.4180175702145876</v>
      </c>
      <c r="K93" s="151">
        <f t="shared" si="26"/>
        <v>5.0478877281556755</v>
      </c>
      <c r="L93" s="148">
        <f t="shared" si="27"/>
        <v>6</v>
      </c>
      <c r="M93" s="151">
        <f t="shared" si="28"/>
        <v>4.5194887299388871</v>
      </c>
      <c r="N93" s="148">
        <f t="shared" si="29"/>
        <v>4.5194887299388871</v>
      </c>
      <c r="O93" s="147">
        <f t="shared" si="30"/>
        <v>1.6206957424213575</v>
      </c>
      <c r="P93" s="148">
        <f t="shared" si="31"/>
        <v>5.1564154743705961</v>
      </c>
      <c r="Q93" s="152">
        <f t="shared" si="32"/>
        <v>3.6284188136479636</v>
      </c>
    </row>
    <row r="94" spans="1:17" x14ac:dyDescent="0.25">
      <c r="A94" s="9">
        <v>300160</v>
      </c>
      <c r="B94" s="2" t="s">
        <v>192</v>
      </c>
      <c r="C94" s="26" t="s">
        <v>78</v>
      </c>
      <c r="D94" s="185">
        <v>0.3</v>
      </c>
      <c r="E94" s="202" t="s">
        <v>203</v>
      </c>
      <c r="F94" s="191">
        <f t="shared" si="23"/>
        <v>2.285097142605371</v>
      </c>
      <c r="G94" s="149">
        <f t="shared" si="24"/>
        <v>2.285097142605371</v>
      </c>
      <c r="H94" s="148">
        <f t="shared" si="22"/>
        <v>3.0524835081222377</v>
      </c>
      <c r="I94" s="149">
        <f t="shared" si="22"/>
        <v>3.0524835081222377</v>
      </c>
      <c r="J94" s="148">
        <f t="shared" si="25"/>
        <v>2.6830322120600778</v>
      </c>
      <c r="K94" s="147">
        <f t="shared" si="26"/>
        <v>6</v>
      </c>
      <c r="L94" s="148">
        <f t="shared" si="27"/>
        <v>6</v>
      </c>
      <c r="M94" s="147">
        <f t="shared" si="28"/>
        <v>6</v>
      </c>
      <c r="N94" s="148">
        <f t="shared" si="29"/>
        <v>6</v>
      </c>
      <c r="O94" s="147">
        <f t="shared" si="30"/>
        <v>3.1379421944391552</v>
      </c>
      <c r="P94" s="148">
        <f t="shared" si="31"/>
        <v>6</v>
      </c>
      <c r="Q94" s="150">
        <f t="shared" si="32"/>
        <v>6</v>
      </c>
    </row>
    <row r="95" spans="1:17" x14ac:dyDescent="0.25">
      <c r="A95" s="9">
        <v>300527</v>
      </c>
      <c r="B95" s="2" t="s">
        <v>48</v>
      </c>
      <c r="C95" s="26" t="s">
        <v>75</v>
      </c>
      <c r="D95" s="185">
        <v>0.31</v>
      </c>
      <c r="E95" s="202" t="s">
        <v>203</v>
      </c>
      <c r="F95" s="191">
        <f t="shared" si="23"/>
        <v>2.2081585251019717</v>
      </c>
      <c r="G95" s="149">
        <f t="shared" si="24"/>
        <v>2.2081585251019717</v>
      </c>
      <c r="H95" s="148">
        <f t="shared" si="22"/>
        <v>2.9507904917311976</v>
      </c>
      <c r="I95" s="149">
        <f t="shared" si="22"/>
        <v>2.9507904917311976</v>
      </c>
      <c r="J95" s="148">
        <f t="shared" si="25"/>
        <v>2.5932569794129785</v>
      </c>
      <c r="K95" s="147">
        <f t="shared" si="26"/>
        <v>6</v>
      </c>
      <c r="L95" s="148">
        <f t="shared" si="27"/>
        <v>6</v>
      </c>
      <c r="M95" s="147">
        <f t="shared" si="28"/>
        <v>6</v>
      </c>
      <c r="N95" s="148">
        <f t="shared" si="29"/>
        <v>6</v>
      </c>
      <c r="O95" s="147">
        <f t="shared" si="30"/>
        <v>3.0302666397798279</v>
      </c>
      <c r="P95" s="148">
        <f t="shared" si="31"/>
        <v>6</v>
      </c>
      <c r="Q95" s="150">
        <f t="shared" si="32"/>
        <v>6</v>
      </c>
    </row>
    <row r="96" spans="1:17" x14ac:dyDescent="0.25">
      <c r="A96" s="9">
        <v>300153</v>
      </c>
      <c r="B96" s="2" t="s">
        <v>49</v>
      </c>
      <c r="C96" s="26" t="s">
        <v>75</v>
      </c>
      <c r="D96" s="185">
        <v>0.46</v>
      </c>
      <c r="E96" s="202" t="s">
        <v>202</v>
      </c>
      <c r="F96" s="191">
        <f t="shared" si="23"/>
        <v>1.4554981364817634</v>
      </c>
      <c r="G96" s="149">
        <f t="shared" si="24"/>
        <v>1.4554981364817634</v>
      </c>
      <c r="H96" s="148">
        <f t="shared" si="22"/>
        <v>1.9559675052971115</v>
      </c>
      <c r="I96" s="149">
        <f t="shared" si="22"/>
        <v>1.9559675052971115</v>
      </c>
      <c r="J96" s="148">
        <f t="shared" si="25"/>
        <v>1.7150210078652679</v>
      </c>
      <c r="K96" s="147">
        <f t="shared" si="26"/>
        <v>6</v>
      </c>
      <c r="L96" s="148">
        <f t="shared" si="27"/>
        <v>6</v>
      </c>
      <c r="M96" s="147">
        <f t="shared" si="28"/>
        <v>5.4624321771008439</v>
      </c>
      <c r="N96" s="148">
        <f t="shared" si="29"/>
        <v>5.4624321771008439</v>
      </c>
      <c r="O96" s="147">
        <f t="shared" si="30"/>
        <v>1.9769188224603187</v>
      </c>
      <c r="P96" s="148">
        <f t="shared" si="31"/>
        <v>6</v>
      </c>
      <c r="Q96" s="150">
        <f t="shared" si="32"/>
        <v>4.3970224945790868</v>
      </c>
    </row>
    <row r="97" spans="1:17" x14ac:dyDescent="0.25">
      <c r="A97" s="9">
        <v>300154</v>
      </c>
      <c r="B97" s="9" t="s">
        <v>50</v>
      </c>
      <c r="C97" s="108" t="s">
        <v>76</v>
      </c>
      <c r="D97" s="187">
        <v>0.65</v>
      </c>
      <c r="E97" s="202" t="s">
        <v>203</v>
      </c>
      <c r="F97" s="191">
        <f t="shared" si="23"/>
        <v>1.0008140658178635</v>
      </c>
      <c r="G97" s="149">
        <f t="shared" si="24"/>
        <v>1.0008140658178635</v>
      </c>
      <c r="H97" s="148">
        <f t="shared" si="22"/>
        <v>1.3549923883641095</v>
      </c>
      <c r="I97" s="149">
        <f t="shared" si="22"/>
        <v>1.3549923883641095</v>
      </c>
      <c r="J97" s="148">
        <f t="shared" si="25"/>
        <v>1.1844764055661896</v>
      </c>
      <c r="K97" s="149">
        <f t="shared" si="26"/>
        <v>4.2405203853624949</v>
      </c>
      <c r="L97" s="148">
        <f t="shared" si="27"/>
        <v>5.086333792098209</v>
      </c>
      <c r="M97" s="149">
        <f t="shared" si="28"/>
        <v>3.7780289253329045</v>
      </c>
      <c r="N97" s="148">
        <f t="shared" si="29"/>
        <v>3.7780289253329045</v>
      </c>
      <c r="O97" s="147">
        <f t="shared" si="30"/>
        <v>1.3405887051257639</v>
      </c>
      <c r="P97" s="148">
        <f t="shared" si="31"/>
        <v>4.3323515552366585</v>
      </c>
      <c r="Q97" s="153">
        <f t="shared" si="32"/>
        <v>3.0240466884713539</v>
      </c>
    </row>
    <row r="98" spans="1:17" x14ac:dyDescent="0.25">
      <c r="A98" s="9">
        <v>300115</v>
      </c>
      <c r="B98" s="9" t="s">
        <v>130</v>
      </c>
      <c r="C98" s="108" t="s">
        <v>74</v>
      </c>
      <c r="D98" s="187">
        <v>0.36</v>
      </c>
      <c r="E98" s="202" t="s">
        <v>202</v>
      </c>
      <c r="F98" s="191">
        <f t="shared" si="23"/>
        <v>1.8875809521711424</v>
      </c>
      <c r="G98" s="149">
        <f t="shared" si="24"/>
        <v>1.8875809521711424</v>
      </c>
      <c r="H98" s="148">
        <f t="shared" si="22"/>
        <v>2.5270695901018647</v>
      </c>
      <c r="I98" s="149">
        <f t="shared" si="22"/>
        <v>2.5270695901018647</v>
      </c>
      <c r="J98" s="148">
        <f t="shared" si="25"/>
        <v>2.219193510050065</v>
      </c>
      <c r="K98" s="149">
        <f t="shared" si="26"/>
        <v>6</v>
      </c>
      <c r="L98" s="148">
        <f t="shared" si="27"/>
        <v>6</v>
      </c>
      <c r="M98" s="149">
        <f t="shared" si="28"/>
        <v>6</v>
      </c>
      <c r="N98" s="148">
        <f t="shared" si="29"/>
        <v>6</v>
      </c>
      <c r="O98" s="147">
        <f t="shared" si="30"/>
        <v>2.5816184953659631</v>
      </c>
      <c r="P98" s="148">
        <f t="shared" si="31"/>
        <v>6</v>
      </c>
      <c r="Q98" s="153">
        <f t="shared" si="32"/>
        <v>5.701750965295501</v>
      </c>
    </row>
    <row r="99" spans="1:17" x14ac:dyDescent="0.25">
      <c r="A99" s="9">
        <v>300727</v>
      </c>
      <c r="B99" s="2" t="s">
        <v>103</v>
      </c>
      <c r="C99" s="26" t="s">
        <v>75</v>
      </c>
      <c r="D99" s="185">
        <v>0.22</v>
      </c>
      <c r="E99" s="202" t="s">
        <v>203</v>
      </c>
      <c r="F99" s="191">
        <f t="shared" si="23"/>
        <v>3.1524051944618696</v>
      </c>
      <c r="G99" s="149">
        <f t="shared" si="24"/>
        <v>3.1524051944618696</v>
      </c>
      <c r="H99" s="148">
        <f t="shared" si="22"/>
        <v>4.1988411474394143</v>
      </c>
      <c r="I99" s="149">
        <f t="shared" si="22"/>
        <v>4.1988411474394143</v>
      </c>
      <c r="J99" s="148">
        <f t="shared" si="25"/>
        <v>3.6950439255364698</v>
      </c>
      <c r="K99" s="147">
        <f t="shared" si="26"/>
        <v>6</v>
      </c>
      <c r="L99" s="148">
        <f t="shared" si="27"/>
        <v>6</v>
      </c>
      <c r="M99" s="147">
        <f t="shared" si="28"/>
        <v>6</v>
      </c>
      <c r="N99" s="148">
        <f t="shared" si="29"/>
        <v>6</v>
      </c>
      <c r="O99" s="147">
        <f t="shared" si="30"/>
        <v>4.3517393560533932</v>
      </c>
      <c r="P99" s="148">
        <f t="shared" si="31"/>
        <v>6</v>
      </c>
      <c r="Q99" s="150">
        <f t="shared" si="32"/>
        <v>6</v>
      </c>
    </row>
    <row r="100" spans="1:17" x14ac:dyDescent="0.25">
      <c r="A100" s="9">
        <v>300814</v>
      </c>
      <c r="B100" s="2" t="s">
        <v>311</v>
      </c>
      <c r="C100" s="261" t="s">
        <v>74</v>
      </c>
      <c r="D100" s="185">
        <v>0.32</v>
      </c>
      <c r="E100" s="261" t="s">
        <v>203</v>
      </c>
      <c r="F100" s="191">
        <f t="shared" si="23"/>
        <v>2.1360285711925351</v>
      </c>
      <c r="G100" s="149">
        <f t="shared" si="24"/>
        <v>2.1360285711925351</v>
      </c>
      <c r="H100" s="148">
        <f t="shared" si="22"/>
        <v>2.8554532888645974</v>
      </c>
      <c r="I100" s="149">
        <f t="shared" si="22"/>
        <v>2.8554532888645974</v>
      </c>
      <c r="J100" s="148">
        <f t="shared" si="25"/>
        <v>2.5090926988063229</v>
      </c>
      <c r="K100" s="147">
        <f t="shared" si="26"/>
        <v>6</v>
      </c>
      <c r="L100" s="148">
        <f t="shared" si="27"/>
        <v>6</v>
      </c>
      <c r="M100" s="147">
        <f t="shared" si="28"/>
        <v>6</v>
      </c>
      <c r="N100" s="148">
        <f t="shared" si="29"/>
        <v>6</v>
      </c>
      <c r="O100" s="147">
        <f t="shared" si="30"/>
        <v>2.9293208072867083</v>
      </c>
      <c r="P100" s="148">
        <f t="shared" si="31"/>
        <v>6</v>
      </c>
      <c r="Q100" s="150">
        <f t="shared" si="32"/>
        <v>6</v>
      </c>
    </row>
    <row r="101" spans="1:17" x14ac:dyDescent="0.25">
      <c r="A101" s="9">
        <v>300412</v>
      </c>
      <c r="B101" s="2" t="s">
        <v>51</v>
      </c>
      <c r="C101" s="26" t="s">
        <v>75</v>
      </c>
      <c r="D101" s="185">
        <v>0.31</v>
      </c>
      <c r="E101" s="202" t="s">
        <v>203</v>
      </c>
      <c r="F101" s="191">
        <f t="shared" si="23"/>
        <v>2.2081585251019717</v>
      </c>
      <c r="G101" s="149">
        <f t="shared" si="24"/>
        <v>2.2081585251019717</v>
      </c>
      <c r="H101" s="148">
        <f t="shared" si="22"/>
        <v>2.9507904917311976</v>
      </c>
      <c r="I101" s="149">
        <f t="shared" si="22"/>
        <v>2.9507904917311976</v>
      </c>
      <c r="J101" s="148">
        <f t="shared" si="25"/>
        <v>2.5932569794129785</v>
      </c>
      <c r="K101" s="147">
        <f t="shared" si="26"/>
        <v>6</v>
      </c>
      <c r="L101" s="148">
        <f t="shared" si="27"/>
        <v>6</v>
      </c>
      <c r="M101" s="147">
        <f t="shared" si="28"/>
        <v>6</v>
      </c>
      <c r="N101" s="148">
        <f t="shared" si="29"/>
        <v>6</v>
      </c>
      <c r="O101" s="147">
        <f t="shared" si="30"/>
        <v>3.0302666397798279</v>
      </c>
      <c r="P101" s="148">
        <f t="shared" si="31"/>
        <v>6</v>
      </c>
      <c r="Q101" s="150">
        <f t="shared" si="32"/>
        <v>6</v>
      </c>
    </row>
    <row r="102" spans="1:17" x14ac:dyDescent="0.25">
      <c r="A102" s="9">
        <v>300807</v>
      </c>
      <c r="B102" s="89" t="s">
        <v>52</v>
      </c>
      <c r="C102" s="107" t="s">
        <v>75</v>
      </c>
      <c r="D102" s="186">
        <v>0.35</v>
      </c>
      <c r="E102" s="205" t="s">
        <v>238</v>
      </c>
      <c r="F102" s="191">
        <f t="shared" si="23"/>
        <v>1.9443689793760326</v>
      </c>
      <c r="G102" s="149">
        <f t="shared" si="24"/>
        <v>1.9443689793760326</v>
      </c>
      <c r="H102" s="148">
        <f t="shared" si="22"/>
        <v>2.6021287212476323</v>
      </c>
      <c r="I102" s="149">
        <f t="shared" si="22"/>
        <v>2.6021287212476323</v>
      </c>
      <c r="J102" s="148">
        <f t="shared" si="25"/>
        <v>2.2854561817657815</v>
      </c>
      <c r="K102" s="151">
        <f t="shared" si="26"/>
        <v>6</v>
      </c>
      <c r="L102" s="148">
        <f t="shared" si="27"/>
        <v>6</v>
      </c>
      <c r="M102" s="151">
        <f t="shared" si="28"/>
        <v>6</v>
      </c>
      <c r="N102" s="148">
        <f t="shared" si="29"/>
        <v>6</v>
      </c>
      <c r="O102" s="147">
        <f t="shared" si="30"/>
        <v>2.6610933095192761</v>
      </c>
      <c r="P102" s="148">
        <f t="shared" si="31"/>
        <v>6</v>
      </c>
      <c r="Q102" s="152">
        <f t="shared" si="32"/>
        <v>5.8732295643039434</v>
      </c>
    </row>
    <row r="103" spans="1:17" x14ac:dyDescent="0.25">
      <c r="A103" s="9">
        <v>300167</v>
      </c>
      <c r="B103" s="2" t="s">
        <v>110</v>
      </c>
      <c r="C103" s="26" t="s">
        <v>79</v>
      </c>
      <c r="D103" s="185">
        <v>0.7</v>
      </c>
      <c r="E103" s="202" t="s">
        <v>202</v>
      </c>
      <c r="F103" s="191">
        <f t="shared" si="23"/>
        <v>0.92218448968801636</v>
      </c>
      <c r="G103" s="149">
        <f t="shared" si="24"/>
        <v>0.92218448968801636</v>
      </c>
      <c r="H103" s="148">
        <f t="shared" si="22"/>
        <v>1.2510643606238161</v>
      </c>
      <c r="I103" s="149">
        <f t="shared" si="22"/>
        <v>1.2510643606238161</v>
      </c>
      <c r="J103" s="148">
        <f t="shared" si="25"/>
        <v>1.0927280908828907</v>
      </c>
      <c r="K103" s="147">
        <f t="shared" si="26"/>
        <v>3.9233403578366035</v>
      </c>
      <c r="L103" s="148">
        <f t="shared" si="27"/>
        <v>4.7087385212340509</v>
      </c>
      <c r="M103" s="147">
        <f t="shared" si="28"/>
        <v>3.4867411449519832</v>
      </c>
      <c r="N103" s="148">
        <f t="shared" si="29"/>
        <v>3.4867411449519832</v>
      </c>
      <c r="O103" s="147">
        <f t="shared" si="30"/>
        <v>1.2305466547596382</v>
      </c>
      <c r="P103" s="148">
        <f t="shared" si="31"/>
        <v>4.0086121584340404</v>
      </c>
      <c r="Q103" s="150">
        <f t="shared" si="32"/>
        <v>2.7866147821519718</v>
      </c>
    </row>
    <row r="104" spans="1:17" x14ac:dyDescent="0.25">
      <c r="A104" s="9">
        <v>300157</v>
      </c>
      <c r="B104" s="89" t="s">
        <v>53</v>
      </c>
      <c r="C104" s="107" t="s">
        <v>79</v>
      </c>
      <c r="D104" s="186">
        <v>0.6</v>
      </c>
      <c r="E104" s="202" t="s">
        <v>202</v>
      </c>
      <c r="F104" s="191">
        <f t="shared" si="23"/>
        <v>1.0925485713026855</v>
      </c>
      <c r="G104" s="149">
        <f t="shared" si="24"/>
        <v>1.0925485713026855</v>
      </c>
      <c r="H104" s="148">
        <f t="shared" si="22"/>
        <v>1.4762417540611188</v>
      </c>
      <c r="I104" s="149">
        <f t="shared" si="22"/>
        <v>1.4762417540611188</v>
      </c>
      <c r="J104" s="148">
        <f t="shared" si="25"/>
        <v>1.2915161060300389</v>
      </c>
      <c r="K104" s="151">
        <f t="shared" si="26"/>
        <v>4.6105637508093702</v>
      </c>
      <c r="L104" s="148">
        <f t="shared" si="27"/>
        <v>5.5268616081063939</v>
      </c>
      <c r="M104" s="151">
        <f t="shared" si="28"/>
        <v>4.1178646691106469</v>
      </c>
      <c r="N104" s="148">
        <f t="shared" si="29"/>
        <v>4.1178646691106469</v>
      </c>
      <c r="O104" s="147">
        <f t="shared" si="30"/>
        <v>1.4689710972195777</v>
      </c>
      <c r="P104" s="148">
        <f t="shared" si="31"/>
        <v>4.7100475181730479</v>
      </c>
      <c r="Q104" s="152">
        <f t="shared" si="32"/>
        <v>3.3010505791773004</v>
      </c>
    </row>
    <row r="105" spans="1:17" x14ac:dyDescent="0.25">
      <c r="A105" s="9">
        <v>300177</v>
      </c>
      <c r="B105" s="89" t="s">
        <v>230</v>
      </c>
      <c r="C105" s="107" t="s">
        <v>76</v>
      </c>
      <c r="D105" s="186">
        <v>0.38</v>
      </c>
      <c r="E105" s="202" t="s">
        <v>202</v>
      </c>
      <c r="F105" s="191">
        <f t="shared" si="23"/>
        <v>1.7829714283726614</v>
      </c>
      <c r="G105" s="149">
        <f t="shared" si="24"/>
        <v>1.7829714283726614</v>
      </c>
      <c r="H105" s="148">
        <f t="shared" si="22"/>
        <v>2.3888027695701877</v>
      </c>
      <c r="I105" s="149">
        <f t="shared" si="22"/>
        <v>2.3888027695701877</v>
      </c>
      <c r="J105" s="148">
        <f t="shared" si="25"/>
        <v>2.0971306937316401</v>
      </c>
      <c r="K105" s="151">
        <f t="shared" si="26"/>
        <v>6</v>
      </c>
      <c r="L105" s="148">
        <f t="shared" si="27"/>
        <v>6</v>
      </c>
      <c r="M105" s="151">
        <f t="shared" si="28"/>
        <v>6</v>
      </c>
      <c r="N105" s="148">
        <f t="shared" si="29"/>
        <v>6</v>
      </c>
      <c r="O105" s="147">
        <f t="shared" si="30"/>
        <v>2.4352175219256487</v>
      </c>
      <c r="P105" s="148">
        <f t="shared" si="31"/>
        <v>6</v>
      </c>
      <c r="Q105" s="152">
        <f t="shared" si="32"/>
        <v>5.3858693355431049</v>
      </c>
    </row>
    <row r="106" spans="1:17" ht="15" customHeight="1" x14ac:dyDescent="0.25">
      <c r="A106" s="13">
        <v>300112</v>
      </c>
      <c r="B106" s="22" t="s">
        <v>123</v>
      </c>
      <c r="C106" s="107" t="s">
        <v>77</v>
      </c>
      <c r="D106" s="188">
        <v>0.75</v>
      </c>
      <c r="E106" s="202" t="s">
        <v>202</v>
      </c>
      <c r="F106" s="191">
        <f t="shared" si="23"/>
        <v>0.85403885704214844</v>
      </c>
      <c r="G106" s="149">
        <f t="shared" si="24"/>
        <v>0.85403885704214844</v>
      </c>
      <c r="H106" s="148">
        <f t="shared" si="22"/>
        <v>1.1609934032488949</v>
      </c>
      <c r="I106" s="149">
        <f t="shared" si="22"/>
        <v>1.1609934032488949</v>
      </c>
      <c r="J106" s="148">
        <f t="shared" si="25"/>
        <v>1.0132128848240309</v>
      </c>
      <c r="K106" s="151">
        <f t="shared" si="26"/>
        <v>3.6484510006474959</v>
      </c>
      <c r="L106" s="148">
        <f t="shared" si="27"/>
        <v>4.381489286485114</v>
      </c>
      <c r="M106" s="151">
        <f t="shared" si="28"/>
        <v>3.2342917352885174</v>
      </c>
      <c r="N106" s="148">
        <f t="shared" si="29"/>
        <v>3.2342917352885174</v>
      </c>
      <c r="O106" s="147">
        <f t="shared" si="30"/>
        <v>1.1351768777756623</v>
      </c>
      <c r="P106" s="148">
        <f t="shared" si="31"/>
        <v>3.7280380145384382</v>
      </c>
      <c r="Q106" s="152">
        <f t="shared" si="32"/>
        <v>2.5808404633418403</v>
      </c>
    </row>
    <row r="107" spans="1:17" ht="30.75" customHeight="1" x14ac:dyDescent="0.25">
      <c r="A107" s="22">
        <v>300134</v>
      </c>
      <c r="B107" s="22" t="s">
        <v>138</v>
      </c>
      <c r="C107" s="107" t="s">
        <v>77</v>
      </c>
      <c r="D107" s="188">
        <v>0.6</v>
      </c>
      <c r="E107" s="202" t="s">
        <v>202</v>
      </c>
      <c r="F107" s="192">
        <f t="shared" si="23"/>
        <v>1.0925485713026855</v>
      </c>
      <c r="G107" s="155">
        <f t="shared" si="24"/>
        <v>1.0925485713026855</v>
      </c>
      <c r="H107" s="154">
        <f t="shared" si="22"/>
        <v>1.4762417540611188</v>
      </c>
      <c r="I107" s="155">
        <f t="shared" si="22"/>
        <v>1.4762417540611188</v>
      </c>
      <c r="J107" s="154">
        <f t="shared" si="25"/>
        <v>1.2915161060300389</v>
      </c>
      <c r="K107" s="156">
        <f t="shared" si="26"/>
        <v>4.6105637508093702</v>
      </c>
      <c r="L107" s="154">
        <f t="shared" si="27"/>
        <v>5.5268616081063939</v>
      </c>
      <c r="M107" s="156">
        <f t="shared" si="28"/>
        <v>4.1178646691106469</v>
      </c>
      <c r="N107" s="154">
        <f t="shared" si="29"/>
        <v>4.1178646691106469</v>
      </c>
      <c r="O107" s="157">
        <f t="shared" si="30"/>
        <v>1.4689710972195777</v>
      </c>
      <c r="P107" s="154">
        <f t="shared" si="31"/>
        <v>4.7100475181730479</v>
      </c>
      <c r="Q107" s="158">
        <f t="shared" si="32"/>
        <v>3.3010505791773004</v>
      </c>
    </row>
    <row r="108" spans="1:17" x14ac:dyDescent="0.25">
      <c r="A108" s="15">
        <v>300166</v>
      </c>
      <c r="B108" s="67" t="s">
        <v>109</v>
      </c>
      <c r="C108" s="26" t="s">
        <v>79</v>
      </c>
      <c r="D108" s="185">
        <v>0.57999999999999996</v>
      </c>
      <c r="E108" s="202" t="s">
        <v>202</v>
      </c>
      <c r="F108" s="191">
        <f t="shared" si="23"/>
        <v>1.1336709358303643</v>
      </c>
      <c r="G108" s="149">
        <f t="shared" si="24"/>
        <v>1.1336709358303643</v>
      </c>
      <c r="H108" s="148">
        <f t="shared" si="22"/>
        <v>1.5305949179942608</v>
      </c>
      <c r="I108" s="149">
        <f t="shared" si="22"/>
        <v>1.5305949179942608</v>
      </c>
      <c r="J108" s="148">
        <f t="shared" si="25"/>
        <v>1.3394994200310748</v>
      </c>
      <c r="K108" s="147">
        <f t="shared" si="26"/>
        <v>4.7764452594579696</v>
      </c>
      <c r="L108" s="148">
        <f t="shared" si="27"/>
        <v>5.7243395945928208</v>
      </c>
      <c r="M108" s="147">
        <f t="shared" si="28"/>
        <v>4.2702048301144622</v>
      </c>
      <c r="N108" s="148">
        <f t="shared" si="29"/>
        <v>4.2702048301144622</v>
      </c>
      <c r="O108" s="147">
        <f t="shared" si="30"/>
        <v>1.5265218247099082</v>
      </c>
      <c r="P108" s="148">
        <f t="shared" si="31"/>
        <v>4.8793595015583255</v>
      </c>
      <c r="Q108" s="150">
        <f t="shared" si="32"/>
        <v>3.425224737079966</v>
      </c>
    </row>
    <row r="109" spans="1:17" hidden="1" x14ac:dyDescent="0.25">
      <c r="A109" s="15">
        <v>300145</v>
      </c>
      <c r="B109" s="67" t="s">
        <v>294</v>
      </c>
      <c r="C109" s="238" t="s">
        <v>79</v>
      </c>
      <c r="D109" s="185">
        <v>0.82</v>
      </c>
      <c r="E109" s="238" t="s">
        <v>202</v>
      </c>
      <c r="F109" s="191">
        <f t="shared" si="23"/>
        <v>0.772596515587331</v>
      </c>
      <c r="G109" s="149">
        <f t="shared" si="24"/>
        <v>0.772596515587331</v>
      </c>
      <c r="H109" s="148">
        <f t="shared" si="22"/>
        <v>1.0533476249227698</v>
      </c>
      <c r="I109" s="149">
        <f t="shared" si="22"/>
        <v>1.0533476249227698</v>
      </c>
      <c r="J109" s="148">
        <f t="shared" si="25"/>
        <v>0.91818251660734573</v>
      </c>
      <c r="K109" s="147">
        <f t="shared" si="26"/>
        <v>3.3199246957141733</v>
      </c>
      <c r="L109" s="148">
        <f t="shared" si="27"/>
        <v>3.9903865425168732</v>
      </c>
      <c r="M109" s="147">
        <f t="shared" si="28"/>
        <v>2.9325839042273025</v>
      </c>
      <c r="N109" s="148">
        <f t="shared" si="29"/>
        <v>2.9325839042273025</v>
      </c>
      <c r="O109" s="147">
        <f t="shared" si="30"/>
        <v>1.0211983638192033</v>
      </c>
      <c r="P109" s="148">
        <f t="shared" si="31"/>
        <v>3.3927176962241812</v>
      </c>
      <c r="Q109" s="150">
        <f t="shared" si="32"/>
        <v>2.3349150579346101</v>
      </c>
    </row>
    <row r="110" spans="1:17" hidden="1" x14ac:dyDescent="0.25">
      <c r="A110" s="15">
        <v>300143</v>
      </c>
      <c r="B110" s="67" t="s">
        <v>295</v>
      </c>
      <c r="C110" s="238" t="s">
        <v>79</v>
      </c>
      <c r="D110" s="185">
        <v>0.72</v>
      </c>
      <c r="E110" s="238" t="s">
        <v>202</v>
      </c>
      <c r="F110" s="191">
        <f t="shared" si="23"/>
        <v>0.89379047608557127</v>
      </c>
      <c r="G110" s="149">
        <f t="shared" si="24"/>
        <v>0.89379047608557127</v>
      </c>
      <c r="H110" s="148">
        <f t="shared" si="22"/>
        <v>1.2135347950509323</v>
      </c>
      <c r="I110" s="149">
        <f t="shared" si="22"/>
        <v>1.2135347950509323</v>
      </c>
      <c r="J110" s="148">
        <f t="shared" si="25"/>
        <v>1.0595967550250325</v>
      </c>
      <c r="K110" s="147">
        <f t="shared" si="26"/>
        <v>3.8088031256744754</v>
      </c>
      <c r="L110" s="148">
        <f t="shared" si="27"/>
        <v>4.5723846734219951</v>
      </c>
      <c r="M110" s="147">
        <f t="shared" si="28"/>
        <v>3.3815538909255389</v>
      </c>
      <c r="N110" s="148">
        <f t="shared" si="29"/>
        <v>3.3815538909255389</v>
      </c>
      <c r="O110" s="147">
        <f t="shared" si="30"/>
        <v>1.1908092476829817</v>
      </c>
      <c r="P110" s="148">
        <f t="shared" si="31"/>
        <v>3.8917062651442063</v>
      </c>
      <c r="Q110" s="150">
        <f t="shared" si="32"/>
        <v>2.7008754826477506</v>
      </c>
    </row>
    <row r="111" spans="1:17" x14ac:dyDescent="0.25">
      <c r="A111" s="15">
        <v>300145</v>
      </c>
      <c r="B111" s="67" t="s">
        <v>294</v>
      </c>
      <c r="C111" s="261" t="s">
        <v>79</v>
      </c>
      <c r="D111" s="185">
        <v>0.82</v>
      </c>
      <c r="E111" s="261" t="s">
        <v>202</v>
      </c>
      <c r="F111" s="234" t="s">
        <v>190</v>
      </c>
      <c r="G111" s="235" t="s">
        <v>190</v>
      </c>
      <c r="H111" s="236" t="s">
        <v>190</v>
      </c>
      <c r="I111" s="235" t="s">
        <v>190</v>
      </c>
      <c r="J111" s="236" t="s">
        <v>190</v>
      </c>
      <c r="K111" s="147">
        <f t="shared" si="26"/>
        <v>3.3199246957141733</v>
      </c>
      <c r="L111" s="148">
        <f t="shared" si="27"/>
        <v>3.9903865425168732</v>
      </c>
      <c r="M111" s="147">
        <f t="shared" si="28"/>
        <v>2.9325839042273025</v>
      </c>
      <c r="N111" s="148">
        <f t="shared" si="29"/>
        <v>2.9325839042273025</v>
      </c>
      <c r="O111" s="147">
        <f t="shared" si="30"/>
        <v>1.0211983638192033</v>
      </c>
      <c r="P111" s="148">
        <f t="shared" si="31"/>
        <v>3.3927176962241812</v>
      </c>
      <c r="Q111" s="150">
        <f t="shared" si="32"/>
        <v>2.3349150579346101</v>
      </c>
    </row>
    <row r="112" spans="1:17" x14ac:dyDescent="0.25">
      <c r="A112" s="15">
        <v>300146</v>
      </c>
      <c r="B112" s="67" t="s">
        <v>316</v>
      </c>
      <c r="C112" s="261" t="s">
        <v>79</v>
      </c>
      <c r="D112" s="185">
        <v>0.65</v>
      </c>
      <c r="E112" s="261" t="s">
        <v>202</v>
      </c>
      <c r="F112" s="234" t="s">
        <v>190</v>
      </c>
      <c r="G112" s="235" t="s">
        <v>190</v>
      </c>
      <c r="H112" s="236" t="s">
        <v>190</v>
      </c>
      <c r="I112" s="235" t="s">
        <v>190</v>
      </c>
      <c r="J112" s="236" t="s">
        <v>190</v>
      </c>
      <c r="K112" s="147">
        <f t="shared" si="26"/>
        <v>4.2405203853624949</v>
      </c>
      <c r="L112" s="148">
        <f t="shared" si="27"/>
        <v>5.086333792098209</v>
      </c>
      <c r="M112" s="147">
        <f t="shared" si="28"/>
        <v>3.7780289253329045</v>
      </c>
      <c r="N112" s="148">
        <f t="shared" si="29"/>
        <v>3.7780289253329045</v>
      </c>
      <c r="O112" s="147">
        <f t="shared" si="30"/>
        <v>1.3405887051257639</v>
      </c>
      <c r="P112" s="148">
        <f t="shared" si="31"/>
        <v>4.3323515552366585</v>
      </c>
      <c r="Q112" s="150">
        <f t="shared" si="32"/>
        <v>3.0240466884713539</v>
      </c>
    </row>
    <row r="113" spans="1:17" x14ac:dyDescent="0.25">
      <c r="A113" s="15">
        <v>300187</v>
      </c>
      <c r="B113" s="67" t="s">
        <v>315</v>
      </c>
      <c r="C113" s="261" t="s">
        <v>79</v>
      </c>
      <c r="D113" s="185">
        <v>0.5</v>
      </c>
      <c r="E113" s="261" t="s">
        <v>202</v>
      </c>
      <c r="F113" s="234" t="s">
        <v>190</v>
      </c>
      <c r="G113" s="235" t="s">
        <v>190</v>
      </c>
      <c r="H113" s="236" t="s">
        <v>190</v>
      </c>
      <c r="I113" s="235" t="s">
        <v>190</v>
      </c>
      <c r="J113" s="236" t="s">
        <v>190</v>
      </c>
      <c r="K113" s="147">
        <f t="shared" si="26"/>
        <v>5.5726765009712445</v>
      </c>
      <c r="L113" s="148">
        <f t="shared" si="27"/>
        <v>6</v>
      </c>
      <c r="M113" s="147">
        <f t="shared" si="28"/>
        <v>5.0014376029327758</v>
      </c>
      <c r="N113" s="148">
        <f t="shared" si="29"/>
        <v>5.0014376029327758</v>
      </c>
      <c r="O113" s="147">
        <f t="shared" si="30"/>
        <v>1.8027653166634934</v>
      </c>
      <c r="P113" s="148">
        <f t="shared" si="31"/>
        <v>5.6920570218076572</v>
      </c>
      <c r="Q113" s="150">
        <f t="shared" si="32"/>
        <v>4.0212606950127601</v>
      </c>
    </row>
    <row r="114" spans="1:17" x14ac:dyDescent="0.25">
      <c r="A114" s="15">
        <v>300143</v>
      </c>
      <c r="B114" s="67" t="s">
        <v>295</v>
      </c>
      <c r="C114" s="261" t="s">
        <v>79</v>
      </c>
      <c r="D114" s="185">
        <v>0.72</v>
      </c>
      <c r="E114" s="261" t="s">
        <v>202</v>
      </c>
      <c r="F114" s="234" t="s">
        <v>190</v>
      </c>
      <c r="G114" s="235" t="s">
        <v>190</v>
      </c>
      <c r="H114" s="236" t="s">
        <v>190</v>
      </c>
      <c r="I114" s="235" t="s">
        <v>190</v>
      </c>
      <c r="J114" s="236" t="s">
        <v>190</v>
      </c>
      <c r="K114" s="147">
        <f t="shared" si="26"/>
        <v>3.8088031256744754</v>
      </c>
      <c r="L114" s="148">
        <f t="shared" si="27"/>
        <v>4.5723846734219951</v>
      </c>
      <c r="M114" s="147">
        <f t="shared" si="28"/>
        <v>3.3815538909255389</v>
      </c>
      <c r="N114" s="148">
        <f t="shared" si="29"/>
        <v>3.3815538909255389</v>
      </c>
      <c r="O114" s="147">
        <f t="shared" si="30"/>
        <v>1.1908092476829817</v>
      </c>
      <c r="P114" s="148">
        <f t="shared" si="31"/>
        <v>3.8917062651442063</v>
      </c>
      <c r="Q114" s="150">
        <f t="shared" si="32"/>
        <v>2.7008754826477506</v>
      </c>
    </row>
    <row r="115" spans="1:17" x14ac:dyDescent="0.25">
      <c r="A115" s="15">
        <v>300812</v>
      </c>
      <c r="B115" s="67" t="s">
        <v>255</v>
      </c>
      <c r="C115" s="221" t="s">
        <v>74</v>
      </c>
      <c r="D115" s="185">
        <v>0.33</v>
      </c>
      <c r="E115" s="205" t="s">
        <v>238</v>
      </c>
      <c r="F115" s="191">
        <f t="shared" si="23"/>
        <v>2.0682701296412462</v>
      </c>
      <c r="G115" s="149">
        <f t="shared" si="24"/>
        <v>2.0682701296412462</v>
      </c>
      <c r="H115" s="148">
        <f t="shared" si="22"/>
        <v>2.765894098292943</v>
      </c>
      <c r="I115" s="149">
        <f t="shared" si="22"/>
        <v>2.765894098292943</v>
      </c>
      <c r="J115" s="148">
        <f t="shared" si="25"/>
        <v>2.4300292836909798</v>
      </c>
      <c r="K115" s="147">
        <f t="shared" si="26"/>
        <v>6</v>
      </c>
      <c r="L115" s="148">
        <f t="shared" si="27"/>
        <v>6</v>
      </c>
      <c r="M115" s="147">
        <f t="shared" si="28"/>
        <v>6</v>
      </c>
      <c r="N115" s="148">
        <f t="shared" si="29"/>
        <v>6</v>
      </c>
      <c r="O115" s="147">
        <f t="shared" si="30"/>
        <v>2.8344929040355953</v>
      </c>
      <c r="P115" s="148">
        <f t="shared" si="31"/>
        <v>6</v>
      </c>
      <c r="Q115" s="150">
        <f t="shared" si="32"/>
        <v>6</v>
      </c>
    </row>
    <row r="116" spans="1:17" x14ac:dyDescent="0.25">
      <c r="A116" s="9">
        <v>300348</v>
      </c>
      <c r="B116" s="2" t="s">
        <v>54</v>
      </c>
      <c r="C116" s="26" t="s">
        <v>75</v>
      </c>
      <c r="D116" s="185">
        <v>0.34</v>
      </c>
      <c r="E116" s="202" t="s">
        <v>203</v>
      </c>
      <c r="F116" s="191">
        <f t="shared" si="23"/>
        <v>2.0044974787694447</v>
      </c>
      <c r="G116" s="149">
        <f t="shared" si="24"/>
        <v>2.0044974787694447</v>
      </c>
      <c r="H116" s="148">
        <f t="shared" si="22"/>
        <v>2.6816030954019738</v>
      </c>
      <c r="I116" s="149">
        <f t="shared" si="22"/>
        <v>2.6816030954019738</v>
      </c>
      <c r="J116" s="148">
        <f t="shared" si="25"/>
        <v>2.3556166577000686</v>
      </c>
      <c r="K116" s="147">
        <f t="shared" si="26"/>
        <v>6</v>
      </c>
      <c r="L116" s="148">
        <f t="shared" si="27"/>
        <v>6</v>
      </c>
      <c r="M116" s="147">
        <f t="shared" si="28"/>
        <v>6</v>
      </c>
      <c r="N116" s="148">
        <f t="shared" si="29"/>
        <v>6</v>
      </c>
      <c r="O116" s="147">
        <f t="shared" si="30"/>
        <v>2.7452431127404311</v>
      </c>
      <c r="P116" s="148">
        <f t="shared" si="31"/>
        <v>6</v>
      </c>
      <c r="Q116" s="150">
        <f t="shared" si="32"/>
        <v>6</v>
      </c>
    </row>
    <row r="117" spans="1:17" x14ac:dyDescent="0.25">
      <c r="A117" s="9">
        <v>300721</v>
      </c>
      <c r="B117" s="2" t="s">
        <v>112</v>
      </c>
      <c r="C117" s="26" t="s">
        <v>78</v>
      </c>
      <c r="D117" s="185">
        <v>0.39</v>
      </c>
      <c r="E117" s="205" t="s">
        <v>238</v>
      </c>
      <c r="F117" s="191">
        <f t="shared" si="23"/>
        <v>1.7346901096964391</v>
      </c>
      <c r="G117" s="149">
        <f t="shared" si="24"/>
        <v>1.7346901096964391</v>
      </c>
      <c r="H117" s="148">
        <f t="shared" si="22"/>
        <v>2.3249873139401824</v>
      </c>
      <c r="I117" s="149">
        <f t="shared" si="22"/>
        <v>2.3249873139401824</v>
      </c>
      <c r="J117" s="148">
        <f t="shared" si="25"/>
        <v>2.0407940092769832</v>
      </c>
      <c r="K117" s="147">
        <f t="shared" si="26"/>
        <v>6</v>
      </c>
      <c r="L117" s="148">
        <f t="shared" si="27"/>
        <v>6</v>
      </c>
      <c r="M117" s="147">
        <f t="shared" si="28"/>
        <v>6</v>
      </c>
      <c r="N117" s="148">
        <f t="shared" si="29"/>
        <v>6</v>
      </c>
      <c r="O117" s="147">
        <f t="shared" si="30"/>
        <v>2.367647841876273</v>
      </c>
      <c r="P117" s="148">
        <f t="shared" si="31"/>
        <v>6</v>
      </c>
      <c r="Q117" s="150">
        <f t="shared" si="32"/>
        <v>5.2400778141189228</v>
      </c>
    </row>
    <row r="118" spans="1:17" x14ac:dyDescent="0.25">
      <c r="A118" s="9">
        <v>300219</v>
      </c>
      <c r="B118" s="2" t="s">
        <v>55</v>
      </c>
      <c r="C118" s="26" t="s">
        <v>77</v>
      </c>
      <c r="D118" s="185">
        <v>0.47</v>
      </c>
      <c r="E118" s="202" t="s">
        <v>202</v>
      </c>
      <c r="F118" s="191">
        <f t="shared" si="23"/>
        <v>1.4224024314502368</v>
      </c>
      <c r="G118" s="149">
        <f t="shared" si="24"/>
        <v>1.4224024314502368</v>
      </c>
      <c r="H118" s="148">
        <f t="shared" si="22"/>
        <v>1.912223515822705</v>
      </c>
      <c r="I118" s="149">
        <f t="shared" si="22"/>
        <v>1.912223515822705</v>
      </c>
      <c r="J118" s="148">
        <f t="shared" si="25"/>
        <v>1.6764035396128159</v>
      </c>
      <c r="K118" s="147">
        <f t="shared" si="26"/>
        <v>5.9411452137991967</v>
      </c>
      <c r="L118" s="148">
        <f t="shared" si="27"/>
        <v>6</v>
      </c>
      <c r="M118" s="147">
        <f t="shared" si="28"/>
        <v>5.3398272371625284</v>
      </c>
      <c r="N118" s="148">
        <f t="shared" si="29"/>
        <v>5.3398272371625284</v>
      </c>
      <c r="O118" s="147">
        <f t="shared" si="30"/>
        <v>1.9306014007058441</v>
      </c>
      <c r="P118" s="148">
        <f t="shared" si="31"/>
        <v>6</v>
      </c>
      <c r="Q118" s="150">
        <f t="shared" si="32"/>
        <v>4.2970858457582555</v>
      </c>
    </row>
    <row r="119" spans="1:17" x14ac:dyDescent="0.25">
      <c r="A119" s="9">
        <v>300333</v>
      </c>
      <c r="B119" s="2" t="s">
        <v>56</v>
      </c>
      <c r="C119" s="26" t="s">
        <v>75</v>
      </c>
      <c r="D119" s="185">
        <v>0.38</v>
      </c>
      <c r="E119" s="202" t="s">
        <v>203</v>
      </c>
      <c r="F119" s="191">
        <f t="shared" si="23"/>
        <v>1.7829714283726614</v>
      </c>
      <c r="G119" s="149">
        <f t="shared" si="24"/>
        <v>1.7829714283726614</v>
      </c>
      <c r="H119" s="148">
        <f t="shared" si="22"/>
        <v>2.3888027695701877</v>
      </c>
      <c r="I119" s="149">
        <f t="shared" si="22"/>
        <v>2.3888027695701877</v>
      </c>
      <c r="J119" s="148">
        <f t="shared" si="25"/>
        <v>2.0971306937316401</v>
      </c>
      <c r="K119" s="147">
        <f t="shared" si="26"/>
        <v>6</v>
      </c>
      <c r="L119" s="148">
        <f t="shared" si="27"/>
        <v>6</v>
      </c>
      <c r="M119" s="147">
        <f t="shared" si="28"/>
        <v>6</v>
      </c>
      <c r="N119" s="148">
        <f t="shared" si="29"/>
        <v>6</v>
      </c>
      <c r="O119" s="147">
        <f t="shared" si="30"/>
        <v>2.4352175219256487</v>
      </c>
      <c r="P119" s="148">
        <f t="shared" si="31"/>
        <v>6</v>
      </c>
      <c r="Q119" s="150">
        <f t="shared" si="32"/>
        <v>5.3858693355431049</v>
      </c>
    </row>
    <row r="120" spans="1:17" x14ac:dyDescent="0.25">
      <c r="A120" s="9">
        <v>300313</v>
      </c>
      <c r="B120" s="2" t="s">
        <v>57</v>
      </c>
      <c r="C120" s="26" t="s">
        <v>75</v>
      </c>
      <c r="D120" s="185">
        <v>0.39</v>
      </c>
      <c r="E120" s="205" t="s">
        <v>238</v>
      </c>
      <c r="F120" s="191">
        <f t="shared" si="23"/>
        <v>1.7346901096964391</v>
      </c>
      <c r="G120" s="149">
        <f t="shared" si="24"/>
        <v>1.7346901096964391</v>
      </c>
      <c r="H120" s="148">
        <f t="shared" si="22"/>
        <v>2.3249873139401824</v>
      </c>
      <c r="I120" s="149">
        <f t="shared" si="22"/>
        <v>2.3249873139401824</v>
      </c>
      <c r="J120" s="148">
        <f t="shared" si="25"/>
        <v>2.0407940092769832</v>
      </c>
      <c r="K120" s="147">
        <f t="shared" si="26"/>
        <v>6</v>
      </c>
      <c r="L120" s="148">
        <f t="shared" si="27"/>
        <v>6</v>
      </c>
      <c r="M120" s="147">
        <f t="shared" si="28"/>
        <v>6</v>
      </c>
      <c r="N120" s="148">
        <f t="shared" si="29"/>
        <v>6</v>
      </c>
      <c r="O120" s="147">
        <f t="shared" si="30"/>
        <v>2.367647841876273</v>
      </c>
      <c r="P120" s="148">
        <f t="shared" si="31"/>
        <v>6</v>
      </c>
      <c r="Q120" s="150">
        <f t="shared" si="32"/>
        <v>5.2400778141189228</v>
      </c>
    </row>
    <row r="121" spans="1:17" x14ac:dyDescent="0.25">
      <c r="A121" s="9">
        <v>300730</v>
      </c>
      <c r="B121" s="2" t="s">
        <v>260</v>
      </c>
      <c r="C121" s="221" t="s">
        <v>74</v>
      </c>
      <c r="D121" s="185">
        <v>0.33</v>
      </c>
      <c r="E121" s="205" t="s">
        <v>238</v>
      </c>
      <c r="F121" s="191">
        <f t="shared" si="23"/>
        <v>2.0682701296412462</v>
      </c>
      <c r="G121" s="149">
        <f t="shared" si="24"/>
        <v>2.0682701296412462</v>
      </c>
      <c r="H121" s="148">
        <f t="shared" si="22"/>
        <v>2.765894098292943</v>
      </c>
      <c r="I121" s="149">
        <f t="shared" si="22"/>
        <v>2.765894098292943</v>
      </c>
      <c r="J121" s="148">
        <f t="shared" si="25"/>
        <v>2.4300292836909798</v>
      </c>
      <c r="K121" s="147">
        <f t="shared" si="26"/>
        <v>6</v>
      </c>
      <c r="L121" s="148">
        <f t="shared" si="27"/>
        <v>6</v>
      </c>
      <c r="M121" s="147">
        <f t="shared" si="28"/>
        <v>6</v>
      </c>
      <c r="N121" s="148">
        <f t="shared" si="29"/>
        <v>6</v>
      </c>
      <c r="O121" s="147">
        <f t="shared" si="30"/>
        <v>2.8344929040355953</v>
      </c>
      <c r="P121" s="148">
        <f t="shared" si="31"/>
        <v>6</v>
      </c>
      <c r="Q121" s="150">
        <f t="shared" si="32"/>
        <v>6</v>
      </c>
    </row>
    <row r="122" spans="1:17" x14ac:dyDescent="0.25">
      <c r="A122" s="9">
        <v>300353</v>
      </c>
      <c r="B122" s="2" t="s">
        <v>58</v>
      </c>
      <c r="C122" s="26" t="s">
        <v>74</v>
      </c>
      <c r="D122" s="185">
        <v>0.25</v>
      </c>
      <c r="E122" s="205" t="s">
        <v>238</v>
      </c>
      <c r="F122" s="191">
        <f t="shared" si="23"/>
        <v>2.762116571126445</v>
      </c>
      <c r="G122" s="149">
        <f t="shared" si="24"/>
        <v>2.762116571126445</v>
      </c>
      <c r="H122" s="148">
        <f t="shared" si="22"/>
        <v>3.6829802097466851</v>
      </c>
      <c r="I122" s="149">
        <f t="shared" si="22"/>
        <v>3.6829802097466851</v>
      </c>
      <c r="J122" s="148">
        <f t="shared" si="25"/>
        <v>3.2396386544720936</v>
      </c>
      <c r="K122" s="147">
        <f t="shared" si="26"/>
        <v>6</v>
      </c>
      <c r="L122" s="148">
        <f t="shared" si="27"/>
        <v>6</v>
      </c>
      <c r="M122" s="147">
        <f t="shared" si="28"/>
        <v>6</v>
      </c>
      <c r="N122" s="148">
        <f t="shared" si="29"/>
        <v>6</v>
      </c>
      <c r="O122" s="147">
        <f t="shared" si="30"/>
        <v>3.8055306333269865</v>
      </c>
      <c r="P122" s="148">
        <f t="shared" si="31"/>
        <v>6</v>
      </c>
      <c r="Q122" s="150">
        <f t="shared" si="32"/>
        <v>6</v>
      </c>
    </row>
    <row r="123" spans="1:17" x14ac:dyDescent="0.25">
      <c r="A123" s="9">
        <v>300209</v>
      </c>
      <c r="B123" s="2" t="s">
        <v>270</v>
      </c>
      <c r="C123" s="225" t="s">
        <v>74</v>
      </c>
      <c r="D123" s="185">
        <v>0.38</v>
      </c>
      <c r="E123" s="205"/>
      <c r="F123" s="191">
        <f t="shared" si="23"/>
        <v>1.7829714283726614</v>
      </c>
      <c r="G123" s="149">
        <f t="shared" si="24"/>
        <v>1.7829714283726614</v>
      </c>
      <c r="H123" s="148">
        <f t="shared" si="22"/>
        <v>2.3888027695701877</v>
      </c>
      <c r="I123" s="149">
        <f t="shared" si="22"/>
        <v>2.3888027695701877</v>
      </c>
      <c r="J123" s="148">
        <f t="shared" si="25"/>
        <v>2.0971306937316401</v>
      </c>
      <c r="K123" s="147">
        <f t="shared" si="26"/>
        <v>6</v>
      </c>
      <c r="L123" s="148">
        <f t="shared" si="27"/>
        <v>6</v>
      </c>
      <c r="M123" s="147">
        <f t="shared" si="28"/>
        <v>6</v>
      </c>
      <c r="N123" s="148">
        <f t="shared" si="29"/>
        <v>6</v>
      </c>
      <c r="O123" s="147">
        <f t="shared" si="30"/>
        <v>2.4352175219256487</v>
      </c>
      <c r="P123" s="148">
        <f t="shared" si="31"/>
        <v>6</v>
      </c>
      <c r="Q123" s="150">
        <f t="shared" si="32"/>
        <v>5.3858693355431049</v>
      </c>
    </row>
    <row r="124" spans="1:17" x14ac:dyDescent="0.25">
      <c r="A124" s="9">
        <v>300346</v>
      </c>
      <c r="B124" s="2" t="s">
        <v>259</v>
      </c>
      <c r="C124" s="221" t="s">
        <v>74</v>
      </c>
      <c r="D124" s="185">
        <v>0.33</v>
      </c>
      <c r="E124" s="205" t="s">
        <v>238</v>
      </c>
      <c r="F124" s="191">
        <f t="shared" si="23"/>
        <v>2.0682701296412462</v>
      </c>
      <c r="G124" s="149">
        <f t="shared" si="24"/>
        <v>2.0682701296412462</v>
      </c>
      <c r="H124" s="148">
        <f t="shared" si="22"/>
        <v>2.765894098292943</v>
      </c>
      <c r="I124" s="149">
        <f t="shared" si="22"/>
        <v>2.765894098292943</v>
      </c>
      <c r="J124" s="148">
        <f t="shared" si="25"/>
        <v>2.4300292836909798</v>
      </c>
      <c r="K124" s="147">
        <f t="shared" si="26"/>
        <v>6</v>
      </c>
      <c r="L124" s="148">
        <f t="shared" si="27"/>
        <v>6</v>
      </c>
      <c r="M124" s="147">
        <f t="shared" si="28"/>
        <v>6</v>
      </c>
      <c r="N124" s="148">
        <f t="shared" si="29"/>
        <v>6</v>
      </c>
      <c r="O124" s="147">
        <f t="shared" si="30"/>
        <v>2.8344929040355953</v>
      </c>
      <c r="P124" s="148">
        <f t="shared" si="31"/>
        <v>6</v>
      </c>
      <c r="Q124" s="150">
        <f t="shared" si="32"/>
        <v>6</v>
      </c>
    </row>
    <row r="125" spans="1:17" x14ac:dyDescent="0.25">
      <c r="A125" s="9">
        <v>300340</v>
      </c>
      <c r="B125" s="2" t="s">
        <v>59</v>
      </c>
      <c r="C125" s="26" t="s">
        <v>75</v>
      </c>
      <c r="D125" s="185">
        <v>0.33</v>
      </c>
      <c r="E125" s="202" t="s">
        <v>203</v>
      </c>
      <c r="F125" s="191">
        <f t="shared" si="23"/>
        <v>2.0682701296412462</v>
      </c>
      <c r="G125" s="149">
        <f t="shared" si="24"/>
        <v>2.0682701296412462</v>
      </c>
      <c r="H125" s="148">
        <f t="shared" si="22"/>
        <v>2.765894098292943</v>
      </c>
      <c r="I125" s="149">
        <f t="shared" si="22"/>
        <v>2.765894098292943</v>
      </c>
      <c r="J125" s="148">
        <f t="shared" si="25"/>
        <v>2.4300292836909798</v>
      </c>
      <c r="K125" s="147">
        <f t="shared" si="26"/>
        <v>6</v>
      </c>
      <c r="L125" s="148">
        <f t="shared" si="27"/>
        <v>6</v>
      </c>
      <c r="M125" s="147">
        <f t="shared" si="28"/>
        <v>6</v>
      </c>
      <c r="N125" s="148">
        <f t="shared" si="29"/>
        <v>6</v>
      </c>
      <c r="O125" s="147">
        <f t="shared" si="30"/>
        <v>2.8344929040355953</v>
      </c>
      <c r="P125" s="148">
        <f t="shared" si="31"/>
        <v>6</v>
      </c>
      <c r="Q125" s="150">
        <f t="shared" si="32"/>
        <v>6</v>
      </c>
    </row>
    <row r="126" spans="1:17" x14ac:dyDescent="0.25">
      <c r="A126" s="9">
        <v>300341</v>
      </c>
      <c r="B126" s="2" t="s">
        <v>60</v>
      </c>
      <c r="C126" s="26" t="s">
        <v>76</v>
      </c>
      <c r="D126" s="185">
        <v>0.46</v>
      </c>
      <c r="E126" s="202" t="s">
        <v>203</v>
      </c>
      <c r="F126" s="191">
        <f t="shared" si="23"/>
        <v>1.4554981364817634</v>
      </c>
      <c r="G126" s="149">
        <f t="shared" si="24"/>
        <v>1.4554981364817634</v>
      </c>
      <c r="H126" s="148">
        <f t="shared" si="22"/>
        <v>1.9559675052971115</v>
      </c>
      <c r="I126" s="149">
        <f t="shared" si="22"/>
        <v>1.9559675052971115</v>
      </c>
      <c r="J126" s="148">
        <f t="shared" si="25"/>
        <v>1.7150210078652679</v>
      </c>
      <c r="K126" s="147">
        <f t="shared" si="26"/>
        <v>6</v>
      </c>
      <c r="L126" s="148">
        <f t="shared" si="27"/>
        <v>6</v>
      </c>
      <c r="M126" s="147">
        <f t="shared" si="28"/>
        <v>5.4624321771008439</v>
      </c>
      <c r="N126" s="148">
        <f t="shared" si="29"/>
        <v>5.4624321771008439</v>
      </c>
      <c r="O126" s="147">
        <f t="shared" si="30"/>
        <v>1.9769188224603187</v>
      </c>
      <c r="P126" s="148">
        <f t="shared" si="31"/>
        <v>6</v>
      </c>
      <c r="Q126" s="150">
        <f t="shared" si="32"/>
        <v>4.3970224945790868</v>
      </c>
    </row>
    <row r="127" spans="1:17" x14ac:dyDescent="0.25">
      <c r="A127" s="9">
        <v>300414</v>
      </c>
      <c r="B127" s="2" t="s">
        <v>241</v>
      </c>
      <c r="C127" s="204" t="s">
        <v>74</v>
      </c>
      <c r="D127" s="185">
        <v>0.34</v>
      </c>
      <c r="E127" s="204" t="s">
        <v>203</v>
      </c>
      <c r="F127" s="191">
        <f t="shared" si="23"/>
        <v>2.0044974787694447</v>
      </c>
      <c r="G127" s="149">
        <f t="shared" si="24"/>
        <v>2.0044974787694447</v>
      </c>
      <c r="H127" s="148">
        <f t="shared" si="22"/>
        <v>2.6816030954019738</v>
      </c>
      <c r="I127" s="149">
        <f t="shared" si="22"/>
        <v>2.6816030954019738</v>
      </c>
      <c r="J127" s="148">
        <f t="shared" si="25"/>
        <v>2.3556166577000686</v>
      </c>
      <c r="K127" s="147">
        <f t="shared" si="26"/>
        <v>6</v>
      </c>
      <c r="L127" s="148">
        <f t="shared" si="27"/>
        <v>6</v>
      </c>
      <c r="M127" s="147">
        <f t="shared" si="28"/>
        <v>6</v>
      </c>
      <c r="N127" s="148">
        <f t="shared" si="29"/>
        <v>6</v>
      </c>
      <c r="O127" s="147">
        <f t="shared" si="30"/>
        <v>2.7452431127404311</v>
      </c>
      <c r="P127" s="148">
        <f t="shared" si="31"/>
        <v>6</v>
      </c>
      <c r="Q127" s="150">
        <f t="shared" si="32"/>
        <v>6</v>
      </c>
    </row>
    <row r="128" spans="1:17" x14ac:dyDescent="0.25">
      <c r="A128" s="9">
        <v>300181</v>
      </c>
      <c r="B128" s="2" t="s">
        <v>266</v>
      </c>
      <c r="C128" s="225" t="s">
        <v>74</v>
      </c>
      <c r="D128" s="185">
        <v>0.26</v>
      </c>
      <c r="E128" s="227" t="s">
        <v>202</v>
      </c>
      <c r="F128" s="191">
        <f t="shared" si="23"/>
        <v>2.6520351645446589</v>
      </c>
      <c r="G128" s="149">
        <f t="shared" si="24"/>
        <v>2.6520351645446589</v>
      </c>
      <c r="H128" s="148">
        <f t="shared" si="22"/>
        <v>3.5374809709102735</v>
      </c>
      <c r="I128" s="149">
        <f t="shared" si="22"/>
        <v>3.5374809709102735</v>
      </c>
      <c r="J128" s="148">
        <f t="shared" si="25"/>
        <v>3.1111910139154744</v>
      </c>
      <c r="K128" s="147">
        <f t="shared" si="26"/>
        <v>6</v>
      </c>
      <c r="L128" s="148">
        <f t="shared" si="27"/>
        <v>6</v>
      </c>
      <c r="M128" s="147">
        <f t="shared" si="28"/>
        <v>6</v>
      </c>
      <c r="N128" s="148">
        <f t="shared" si="29"/>
        <v>6</v>
      </c>
      <c r="O128" s="147">
        <f t="shared" si="30"/>
        <v>3.6514717628144098</v>
      </c>
      <c r="P128" s="148">
        <f t="shared" si="31"/>
        <v>6</v>
      </c>
      <c r="Q128" s="150">
        <f t="shared" si="32"/>
        <v>6</v>
      </c>
    </row>
    <row r="129" spans="1:17" x14ac:dyDescent="0.25">
      <c r="A129" s="9">
        <v>300359</v>
      </c>
      <c r="B129" s="2" t="s">
        <v>314</v>
      </c>
      <c r="C129" s="261" t="s">
        <v>74</v>
      </c>
      <c r="D129" s="185">
        <v>0.32</v>
      </c>
      <c r="E129" s="261" t="s">
        <v>203</v>
      </c>
      <c r="F129" s="191">
        <f t="shared" si="23"/>
        <v>2.1360285711925351</v>
      </c>
      <c r="G129" s="149">
        <f t="shared" si="24"/>
        <v>2.1360285711925351</v>
      </c>
      <c r="H129" s="148">
        <f t="shared" si="22"/>
        <v>2.8554532888645974</v>
      </c>
      <c r="I129" s="149">
        <f t="shared" si="22"/>
        <v>2.8554532888645974</v>
      </c>
      <c r="J129" s="148">
        <f t="shared" si="25"/>
        <v>2.5090926988063229</v>
      </c>
      <c r="K129" s="147">
        <f t="shared" si="26"/>
        <v>6</v>
      </c>
      <c r="L129" s="148">
        <f t="shared" si="27"/>
        <v>6</v>
      </c>
      <c r="M129" s="147">
        <f t="shared" si="28"/>
        <v>6</v>
      </c>
      <c r="N129" s="148">
        <f t="shared" si="29"/>
        <v>6</v>
      </c>
      <c r="O129" s="147">
        <f t="shared" si="30"/>
        <v>2.9293208072867083</v>
      </c>
      <c r="P129" s="148">
        <f t="shared" si="31"/>
        <v>6</v>
      </c>
      <c r="Q129" s="150">
        <f t="shared" si="32"/>
        <v>6</v>
      </c>
    </row>
    <row r="130" spans="1:17" x14ac:dyDescent="0.25">
      <c r="A130" s="9">
        <v>300728</v>
      </c>
      <c r="B130" s="2" t="s">
        <v>265</v>
      </c>
      <c r="C130" s="225" t="s">
        <v>74</v>
      </c>
      <c r="D130" s="185">
        <v>0.32</v>
      </c>
      <c r="E130" s="205" t="s">
        <v>238</v>
      </c>
      <c r="F130" s="191">
        <f t="shared" si="23"/>
        <v>2.1360285711925351</v>
      </c>
      <c r="G130" s="149">
        <f t="shared" si="24"/>
        <v>2.1360285711925351</v>
      </c>
      <c r="H130" s="148">
        <f t="shared" si="22"/>
        <v>2.8554532888645974</v>
      </c>
      <c r="I130" s="149">
        <f t="shared" si="22"/>
        <v>2.8554532888645974</v>
      </c>
      <c r="J130" s="148">
        <f t="shared" si="25"/>
        <v>2.5090926988063229</v>
      </c>
      <c r="K130" s="147">
        <f t="shared" si="26"/>
        <v>6</v>
      </c>
      <c r="L130" s="148">
        <f t="shared" si="27"/>
        <v>6</v>
      </c>
      <c r="M130" s="147">
        <f t="shared" si="28"/>
        <v>6</v>
      </c>
      <c r="N130" s="148">
        <f t="shared" si="29"/>
        <v>6</v>
      </c>
      <c r="O130" s="147">
        <f t="shared" si="30"/>
        <v>2.9293208072867083</v>
      </c>
      <c r="P130" s="148">
        <f t="shared" si="31"/>
        <v>6</v>
      </c>
      <c r="Q130" s="150">
        <f t="shared" si="32"/>
        <v>6</v>
      </c>
    </row>
    <row r="131" spans="1:17" x14ac:dyDescent="0.25">
      <c r="A131" s="9">
        <v>300224</v>
      </c>
      <c r="B131" s="2" t="s">
        <v>61</v>
      </c>
      <c r="C131" s="26" t="s">
        <v>75</v>
      </c>
      <c r="D131" s="185">
        <v>0.4</v>
      </c>
      <c r="E131" s="202" t="s">
        <v>203</v>
      </c>
      <c r="F131" s="191">
        <f t="shared" si="23"/>
        <v>1.688822856954028</v>
      </c>
      <c r="G131" s="149">
        <f t="shared" si="24"/>
        <v>1.688822856954028</v>
      </c>
      <c r="H131" s="148">
        <f t="shared" si="22"/>
        <v>2.2643626310916778</v>
      </c>
      <c r="I131" s="149">
        <f t="shared" si="22"/>
        <v>2.2643626310916778</v>
      </c>
      <c r="J131" s="148">
        <f t="shared" si="25"/>
        <v>1.9872741590450582</v>
      </c>
      <c r="K131" s="147">
        <f t="shared" si="26"/>
        <v>6</v>
      </c>
      <c r="L131" s="148">
        <f t="shared" si="27"/>
        <v>6</v>
      </c>
      <c r="M131" s="147">
        <f t="shared" si="28"/>
        <v>6</v>
      </c>
      <c r="N131" s="148">
        <f t="shared" si="29"/>
        <v>6</v>
      </c>
      <c r="O131" s="147">
        <f t="shared" si="30"/>
        <v>2.3034566458293662</v>
      </c>
      <c r="P131" s="148">
        <f t="shared" si="31"/>
        <v>6</v>
      </c>
      <c r="Q131" s="150">
        <f t="shared" si="32"/>
        <v>5.1015758687659503</v>
      </c>
    </row>
    <row r="132" spans="1:17" x14ac:dyDescent="0.25">
      <c r="A132" s="9">
        <v>300205</v>
      </c>
      <c r="B132" s="2" t="s">
        <v>64</v>
      </c>
      <c r="C132" s="26" t="s">
        <v>76</v>
      </c>
      <c r="D132" s="185">
        <v>0.48</v>
      </c>
      <c r="E132" s="202" t="s">
        <v>203</v>
      </c>
      <c r="F132" s="191">
        <f t="shared" si="23"/>
        <v>1.3906857141283568</v>
      </c>
      <c r="G132" s="149">
        <f t="shared" si="24"/>
        <v>1.3906857141283568</v>
      </c>
      <c r="H132" s="148">
        <f t="shared" si="22"/>
        <v>1.8703021925763985</v>
      </c>
      <c r="I132" s="149">
        <f t="shared" si="22"/>
        <v>1.8703021925763985</v>
      </c>
      <c r="J132" s="148">
        <f t="shared" si="25"/>
        <v>1.6393951325375486</v>
      </c>
      <c r="K132" s="147">
        <f t="shared" si="26"/>
        <v>5.8132046885117132</v>
      </c>
      <c r="L132" s="148">
        <f t="shared" si="27"/>
        <v>6</v>
      </c>
      <c r="M132" s="147">
        <f t="shared" si="28"/>
        <v>5.2223308363883092</v>
      </c>
      <c r="N132" s="148">
        <f t="shared" si="29"/>
        <v>5.2223308363883092</v>
      </c>
      <c r="O132" s="147">
        <f t="shared" si="30"/>
        <v>1.8862138715244725</v>
      </c>
      <c r="P132" s="148">
        <f t="shared" si="31"/>
        <v>5.9375593977163099</v>
      </c>
      <c r="Q132" s="150">
        <f t="shared" si="32"/>
        <v>4.2013132239716251</v>
      </c>
    </row>
    <row r="133" spans="1:17" x14ac:dyDescent="0.25">
      <c r="A133" s="9">
        <v>300509</v>
      </c>
      <c r="B133" s="2" t="s">
        <v>65</v>
      </c>
      <c r="C133" s="26" t="s">
        <v>76</v>
      </c>
      <c r="D133" s="185">
        <v>0.57999999999999996</v>
      </c>
      <c r="E133" s="202" t="s">
        <v>203</v>
      </c>
      <c r="F133" s="191">
        <f t="shared" si="23"/>
        <v>1.1336709358303643</v>
      </c>
      <c r="G133" s="149">
        <f t="shared" si="24"/>
        <v>1.1336709358303643</v>
      </c>
      <c r="H133" s="148">
        <f t="shared" si="22"/>
        <v>1.5305949179942608</v>
      </c>
      <c r="I133" s="149">
        <f t="shared" si="22"/>
        <v>1.5305949179942608</v>
      </c>
      <c r="J133" s="148">
        <f t="shared" si="25"/>
        <v>1.3394994200310748</v>
      </c>
      <c r="K133" s="147">
        <f t="shared" si="26"/>
        <v>4.7764452594579696</v>
      </c>
      <c r="L133" s="148">
        <f t="shared" si="27"/>
        <v>5.7243395945928208</v>
      </c>
      <c r="M133" s="147">
        <f t="shared" si="28"/>
        <v>4.2702048301144622</v>
      </c>
      <c r="N133" s="148">
        <f t="shared" si="29"/>
        <v>4.2702048301144622</v>
      </c>
      <c r="O133" s="147">
        <f t="shared" si="30"/>
        <v>1.5265218247099082</v>
      </c>
      <c r="P133" s="148">
        <f t="shared" si="31"/>
        <v>4.8793595015583255</v>
      </c>
      <c r="Q133" s="150">
        <f t="shared" si="32"/>
        <v>3.425224737079966</v>
      </c>
    </row>
    <row r="134" spans="1:17" x14ac:dyDescent="0.25">
      <c r="A134" s="9">
        <v>300220</v>
      </c>
      <c r="B134" s="2" t="s">
        <v>62</v>
      </c>
      <c r="C134" s="26" t="s">
        <v>75</v>
      </c>
      <c r="D134" s="185">
        <v>0.25</v>
      </c>
      <c r="E134" s="202" t="s">
        <v>202</v>
      </c>
      <c r="F134" s="191">
        <f t="shared" ref="F134:F143" si="33">IF(((($F$7/2)^2-($F$6/2)^2)*PI()/$D134/1000)-0.1&gt;6,6,((($F$7/2)^2-($F$6/2)^2)*PI()/$D134/1000)-0.1)</f>
        <v>2.762116571126445</v>
      </c>
      <c r="G134" s="149">
        <f t="shared" ref="G134:G143" si="34">IF(((($G$7/2)^2-($G$6/2)^2)*PI()/$D134/1000)-0.1&gt;6,6,((($G$7/2)^2-($G$6/2)^2)*PI()/$D134/1000)-0.1)</f>
        <v>2.762116571126445</v>
      </c>
      <c r="H134" s="148">
        <f t="shared" si="22"/>
        <v>3.6829802097466851</v>
      </c>
      <c r="I134" s="149">
        <f t="shared" si="22"/>
        <v>3.6829802097466851</v>
      </c>
      <c r="J134" s="148">
        <f t="shared" ref="J134:J143" si="35">IF(((($J$7/2)^2-($J$6/2)^2)*PI()/$D134/1000)-0.1&gt;6,6,((($J$7/2)^2-($J$6/2)^2)*PI()/$D134/1000)-0.1)</f>
        <v>3.2396386544720936</v>
      </c>
      <c r="K134" s="147">
        <f t="shared" ref="K134:K143" si="36">IF(((($K$7/2)^2-($K$6/2)^2)*PI()/$D134/1000)-0.2&gt;6,6,((($K$7/2)^2-($K$6/2)^2)*PI()/$D134/1000)-0.2)</f>
        <v>6</v>
      </c>
      <c r="L134" s="148">
        <f t="shared" ref="L134:L143" si="37">IF(((($L$7/2)^2-($L$6/2)^2)*PI()/$D134/1000)-0.2&gt;6,6,((($L$7/2)^2-($L$6/2)^2)*PI()/$D134/1000)-0.2)</f>
        <v>6</v>
      </c>
      <c r="M134" s="147">
        <f t="shared" ref="M134:M143" si="38">IF(((($M$7/2)^2-($M$6/2)^2)*PI()/$D134/1000)-0.3&gt;6,6,((($M$7/2)^2-($M$6/2)^2)*PI()/$D134/1000)-0.3)</f>
        <v>6</v>
      </c>
      <c r="N134" s="148">
        <f t="shared" ref="N134:N143" si="39">IF(((($N$7/2)^2-($N$6/2)^2)*PI()/$D134/1000)-0.3&gt;6,6,((($N$7/2)^2-($N$6/2)^2)*PI()/$D134/1000)-0.3)</f>
        <v>6</v>
      </c>
      <c r="O134" s="147">
        <f t="shared" ref="O134:O143" si="40">IF(((($O$7/2)^2-($O$6/2)^2)*PI()/$D134/1000)-0.2&gt;6,6,((($O$7/2)^2-($O$6/2)^2)*PI()/$D134/1000)-0.2)</f>
        <v>3.8055306333269865</v>
      </c>
      <c r="P134" s="148">
        <f t="shared" ref="P134:P143" si="41">IF(((($P$7/2)^2-($P$6/2)^2)*PI()/$D134/1000)-0.2&gt;6,6,((($P$7/2)^2-($P$6/2)^2)*PI()/$D134/1000)-0.2)</f>
        <v>6</v>
      </c>
      <c r="Q134" s="150">
        <f t="shared" ref="Q134:Q143" si="42">IF(((($Q$7/2)^2-($Q$6/2)^2)*PI()/$D134/1000)-0.3&gt;6,6,((($Q$7/2)^2-($Q$6/2)^2)*PI()/$D134/1000)-0.3)</f>
        <v>6</v>
      </c>
    </row>
    <row r="135" spans="1:17" x14ac:dyDescent="0.25">
      <c r="A135" s="9">
        <v>300726</v>
      </c>
      <c r="B135" s="2" t="s">
        <v>193</v>
      </c>
      <c r="C135" s="26" t="s">
        <v>75</v>
      </c>
      <c r="D135" s="185">
        <v>0.35</v>
      </c>
      <c r="E135" s="202" t="s">
        <v>203</v>
      </c>
      <c r="F135" s="191">
        <f t="shared" si="33"/>
        <v>1.9443689793760326</v>
      </c>
      <c r="G135" s="149">
        <f t="shared" si="34"/>
        <v>1.9443689793760326</v>
      </c>
      <c r="H135" s="148">
        <f t="shared" si="22"/>
        <v>2.6021287212476323</v>
      </c>
      <c r="I135" s="149">
        <f t="shared" si="22"/>
        <v>2.6021287212476323</v>
      </c>
      <c r="J135" s="148">
        <f t="shared" si="35"/>
        <v>2.2854561817657815</v>
      </c>
      <c r="K135" s="147">
        <f t="shared" si="36"/>
        <v>6</v>
      </c>
      <c r="L135" s="148">
        <f t="shared" si="37"/>
        <v>6</v>
      </c>
      <c r="M135" s="147">
        <f t="shared" si="38"/>
        <v>6</v>
      </c>
      <c r="N135" s="148">
        <f t="shared" si="39"/>
        <v>6</v>
      </c>
      <c r="O135" s="147">
        <f t="shared" si="40"/>
        <v>2.6610933095192761</v>
      </c>
      <c r="P135" s="148">
        <f t="shared" si="41"/>
        <v>6</v>
      </c>
      <c r="Q135" s="150">
        <f t="shared" si="42"/>
        <v>5.8732295643039434</v>
      </c>
    </row>
    <row r="136" spans="1:17" x14ac:dyDescent="0.25">
      <c r="A136" s="9">
        <v>300257</v>
      </c>
      <c r="B136" s="2" t="s">
        <v>63</v>
      </c>
      <c r="C136" s="26" t="s">
        <v>77</v>
      </c>
      <c r="D136" s="185">
        <v>0.6</v>
      </c>
      <c r="E136" s="202" t="s">
        <v>203</v>
      </c>
      <c r="F136" s="191">
        <f t="shared" si="33"/>
        <v>1.0925485713026855</v>
      </c>
      <c r="G136" s="149">
        <f t="shared" si="34"/>
        <v>1.0925485713026855</v>
      </c>
      <c r="H136" s="148">
        <f t="shared" si="22"/>
        <v>1.4762417540611188</v>
      </c>
      <c r="I136" s="149">
        <f t="shared" si="22"/>
        <v>1.4762417540611188</v>
      </c>
      <c r="J136" s="148">
        <f t="shared" si="35"/>
        <v>1.2915161060300389</v>
      </c>
      <c r="K136" s="147">
        <f t="shared" si="36"/>
        <v>4.6105637508093702</v>
      </c>
      <c r="L136" s="148">
        <f t="shared" si="37"/>
        <v>5.5268616081063939</v>
      </c>
      <c r="M136" s="147">
        <f t="shared" si="38"/>
        <v>4.1178646691106469</v>
      </c>
      <c r="N136" s="148">
        <f t="shared" si="39"/>
        <v>4.1178646691106469</v>
      </c>
      <c r="O136" s="147">
        <f t="shared" si="40"/>
        <v>1.4689710972195777</v>
      </c>
      <c r="P136" s="148">
        <f t="shared" si="41"/>
        <v>4.7100475181730479</v>
      </c>
      <c r="Q136" s="150">
        <f t="shared" si="42"/>
        <v>3.3010505791773004</v>
      </c>
    </row>
    <row r="137" spans="1:17" x14ac:dyDescent="0.25">
      <c r="A137" s="9">
        <v>300360</v>
      </c>
      <c r="B137" s="2" t="s">
        <v>308</v>
      </c>
      <c r="C137" s="255" t="s">
        <v>77</v>
      </c>
      <c r="D137" s="185">
        <v>0.43</v>
      </c>
      <c r="E137" s="255" t="s">
        <v>309</v>
      </c>
      <c r="F137" s="191">
        <f t="shared" si="33"/>
        <v>1.5640212622828171</v>
      </c>
      <c r="G137" s="149">
        <f t="shared" si="34"/>
        <v>1.5640212622828171</v>
      </c>
      <c r="H137" s="148">
        <f t="shared" si="22"/>
        <v>2.0994070986899334</v>
      </c>
      <c r="I137" s="149">
        <f t="shared" si="22"/>
        <v>2.0994070986899334</v>
      </c>
      <c r="J137" s="148">
        <f t="shared" si="35"/>
        <v>1.841650380507031</v>
      </c>
      <c r="K137" s="147">
        <f t="shared" si="36"/>
        <v>6</v>
      </c>
      <c r="L137" s="148">
        <f t="shared" si="37"/>
        <v>6</v>
      </c>
      <c r="M137" s="147">
        <f t="shared" si="38"/>
        <v>5.8644623289915998</v>
      </c>
      <c r="N137" s="148">
        <f t="shared" si="39"/>
        <v>5.8644623289915998</v>
      </c>
      <c r="O137" s="147">
        <f t="shared" si="40"/>
        <v>2.1287968798412709</v>
      </c>
      <c r="P137" s="148">
        <f t="shared" si="41"/>
        <v>6</v>
      </c>
      <c r="Q137" s="150">
        <f t="shared" si="42"/>
        <v>4.72472173838693</v>
      </c>
    </row>
    <row r="138" spans="1:17" x14ac:dyDescent="0.25">
      <c r="A138" s="9">
        <v>300502</v>
      </c>
      <c r="B138" s="89" t="s">
        <v>66</v>
      </c>
      <c r="C138" s="107" t="s">
        <v>76</v>
      </c>
      <c r="D138" s="186">
        <v>0.6</v>
      </c>
      <c r="E138" s="202" t="s">
        <v>203</v>
      </c>
      <c r="F138" s="191">
        <f t="shared" si="33"/>
        <v>1.0925485713026855</v>
      </c>
      <c r="G138" s="149">
        <f t="shared" si="34"/>
        <v>1.0925485713026855</v>
      </c>
      <c r="H138" s="148">
        <f t="shared" si="22"/>
        <v>1.4762417540611188</v>
      </c>
      <c r="I138" s="149">
        <f t="shared" si="22"/>
        <v>1.4762417540611188</v>
      </c>
      <c r="J138" s="148">
        <f t="shared" si="35"/>
        <v>1.2915161060300389</v>
      </c>
      <c r="K138" s="151">
        <f t="shared" si="36"/>
        <v>4.6105637508093702</v>
      </c>
      <c r="L138" s="148">
        <f t="shared" si="37"/>
        <v>5.5268616081063939</v>
      </c>
      <c r="M138" s="151">
        <f t="shared" si="38"/>
        <v>4.1178646691106469</v>
      </c>
      <c r="N138" s="148">
        <f t="shared" si="39"/>
        <v>4.1178646691106469</v>
      </c>
      <c r="O138" s="147">
        <f t="shared" si="40"/>
        <v>1.4689710972195777</v>
      </c>
      <c r="P138" s="148">
        <f t="shared" si="41"/>
        <v>4.7100475181730479</v>
      </c>
      <c r="Q138" s="152">
        <f t="shared" si="42"/>
        <v>3.3010505791773004</v>
      </c>
    </row>
    <row r="139" spans="1:17" x14ac:dyDescent="0.25">
      <c r="A139" s="9">
        <v>300504</v>
      </c>
      <c r="B139" s="89" t="s">
        <v>67</v>
      </c>
      <c r="C139" s="107" t="s">
        <v>76</v>
      </c>
      <c r="D139" s="186">
        <v>0.63</v>
      </c>
      <c r="E139" s="202" t="s">
        <v>203</v>
      </c>
      <c r="F139" s="191">
        <f t="shared" si="33"/>
        <v>1.0357605440977955</v>
      </c>
      <c r="G139" s="149">
        <f t="shared" si="34"/>
        <v>1.0357605440977955</v>
      </c>
      <c r="H139" s="148">
        <f t="shared" si="22"/>
        <v>1.401182622915351</v>
      </c>
      <c r="I139" s="149">
        <f t="shared" si="22"/>
        <v>1.401182622915351</v>
      </c>
      <c r="J139" s="148">
        <f t="shared" si="35"/>
        <v>1.2252534343143229</v>
      </c>
      <c r="K139" s="151">
        <f t="shared" si="36"/>
        <v>4.381489286485114</v>
      </c>
      <c r="L139" s="148">
        <f t="shared" si="37"/>
        <v>5.2541539124822796</v>
      </c>
      <c r="M139" s="151">
        <f t="shared" si="38"/>
        <v>3.9074901610577593</v>
      </c>
      <c r="N139" s="148">
        <f t="shared" si="39"/>
        <v>3.9074901610577593</v>
      </c>
      <c r="O139" s="147">
        <f t="shared" si="40"/>
        <v>1.3894962830662645</v>
      </c>
      <c r="P139" s="148">
        <f t="shared" si="41"/>
        <v>4.4762357315933787</v>
      </c>
      <c r="Q139" s="152">
        <f t="shared" si="42"/>
        <v>3.1295719801688575</v>
      </c>
    </row>
    <row r="140" spans="1:17" x14ac:dyDescent="0.25">
      <c r="A140" s="9">
        <v>300505</v>
      </c>
      <c r="B140" s="89" t="s">
        <v>68</v>
      </c>
      <c r="C140" s="107" t="s">
        <v>76</v>
      </c>
      <c r="D140" s="186">
        <v>0.61</v>
      </c>
      <c r="E140" s="202" t="s">
        <v>203</v>
      </c>
      <c r="F140" s="191">
        <f t="shared" si="33"/>
        <v>1.0729985947239529</v>
      </c>
      <c r="G140" s="149">
        <f t="shared" si="34"/>
        <v>1.0729985947239529</v>
      </c>
      <c r="H140" s="148">
        <f t="shared" si="22"/>
        <v>1.4504017253060184</v>
      </c>
      <c r="I140" s="149">
        <f t="shared" si="22"/>
        <v>1.4504017253060184</v>
      </c>
      <c r="J140" s="148">
        <f t="shared" si="35"/>
        <v>1.2687043665869235</v>
      </c>
      <c r="K140" s="151">
        <f t="shared" si="36"/>
        <v>4.5317020499764302</v>
      </c>
      <c r="L140" s="148">
        <f t="shared" si="37"/>
        <v>5.432978630924322</v>
      </c>
      <c r="M140" s="151">
        <f t="shared" si="38"/>
        <v>4.0454406581416196</v>
      </c>
      <c r="N140" s="148">
        <f t="shared" si="39"/>
        <v>4.0454406581416196</v>
      </c>
      <c r="O140" s="147">
        <f t="shared" si="40"/>
        <v>1.4416109152979453</v>
      </c>
      <c r="P140" s="148">
        <f t="shared" si="41"/>
        <v>4.6295549359079153</v>
      </c>
      <c r="Q140" s="152">
        <f t="shared" si="42"/>
        <v>3.2420169631252134</v>
      </c>
    </row>
    <row r="141" spans="1:17" x14ac:dyDescent="0.25">
      <c r="A141" s="9">
        <v>300708</v>
      </c>
      <c r="B141" s="2" t="s">
        <v>69</v>
      </c>
      <c r="C141" s="26" t="s">
        <v>75</v>
      </c>
      <c r="D141" s="185">
        <v>0.35</v>
      </c>
      <c r="E141" s="202" t="s">
        <v>203</v>
      </c>
      <c r="F141" s="191">
        <f t="shared" si="33"/>
        <v>1.9443689793760326</v>
      </c>
      <c r="G141" s="149">
        <f t="shared" si="34"/>
        <v>1.9443689793760326</v>
      </c>
      <c r="H141" s="148">
        <f t="shared" si="22"/>
        <v>2.6021287212476323</v>
      </c>
      <c r="I141" s="149">
        <f t="shared" si="22"/>
        <v>2.6021287212476323</v>
      </c>
      <c r="J141" s="148">
        <f t="shared" si="35"/>
        <v>2.2854561817657815</v>
      </c>
      <c r="K141" s="147">
        <f t="shared" si="36"/>
        <v>6</v>
      </c>
      <c r="L141" s="148">
        <f t="shared" si="37"/>
        <v>6</v>
      </c>
      <c r="M141" s="147">
        <f t="shared" si="38"/>
        <v>6</v>
      </c>
      <c r="N141" s="148">
        <f t="shared" si="39"/>
        <v>6</v>
      </c>
      <c r="O141" s="147">
        <f t="shared" si="40"/>
        <v>2.6610933095192761</v>
      </c>
      <c r="P141" s="148">
        <f t="shared" si="41"/>
        <v>6</v>
      </c>
      <c r="Q141" s="150">
        <f t="shared" si="42"/>
        <v>5.8732295643039434</v>
      </c>
    </row>
    <row r="142" spans="1:17" x14ac:dyDescent="0.25">
      <c r="A142" s="9">
        <v>300529</v>
      </c>
      <c r="B142" s="89" t="s">
        <v>70</v>
      </c>
      <c r="C142" s="107" t="s">
        <v>79</v>
      </c>
      <c r="D142" s="186">
        <v>0.52</v>
      </c>
      <c r="E142" s="202" t="s">
        <v>202</v>
      </c>
      <c r="F142" s="191">
        <f t="shared" si="33"/>
        <v>1.2760175822723294</v>
      </c>
      <c r="G142" s="149">
        <f t="shared" si="34"/>
        <v>1.2760175822723294</v>
      </c>
      <c r="H142" s="148">
        <f t="shared" si="22"/>
        <v>1.7187404854551367</v>
      </c>
      <c r="I142" s="149">
        <f t="shared" si="22"/>
        <v>1.7187404854551367</v>
      </c>
      <c r="J142" s="148">
        <f t="shared" si="35"/>
        <v>1.5055955069577371</v>
      </c>
      <c r="K142" s="151">
        <f t="shared" si="36"/>
        <v>5.3506504817031191</v>
      </c>
      <c r="L142" s="148">
        <f t="shared" si="37"/>
        <v>6</v>
      </c>
      <c r="M142" s="151">
        <f t="shared" si="38"/>
        <v>4.7975361566661308</v>
      </c>
      <c r="N142" s="148">
        <f t="shared" si="39"/>
        <v>4.7975361566661308</v>
      </c>
      <c r="O142" s="147">
        <f t="shared" si="40"/>
        <v>1.725735881407205</v>
      </c>
      <c r="P142" s="148">
        <f t="shared" si="41"/>
        <v>5.465439444045824</v>
      </c>
      <c r="Q142" s="152">
        <f t="shared" si="42"/>
        <v>3.8550583605891928</v>
      </c>
    </row>
    <row r="143" spans="1:17" ht="15.75" thickBot="1" x14ac:dyDescent="0.3">
      <c r="A143" s="19">
        <v>300520</v>
      </c>
      <c r="B143" s="99" t="s">
        <v>71</v>
      </c>
      <c r="C143" s="109" t="s">
        <v>75</v>
      </c>
      <c r="D143" s="189">
        <v>0.37</v>
      </c>
      <c r="E143" s="203" t="s">
        <v>202</v>
      </c>
      <c r="F143" s="193">
        <f t="shared" si="33"/>
        <v>1.8338625480584088</v>
      </c>
      <c r="G143" s="160">
        <f t="shared" si="34"/>
        <v>1.8338625480584088</v>
      </c>
      <c r="H143" s="159">
        <f t="shared" si="22"/>
        <v>2.4560677092883005</v>
      </c>
      <c r="I143" s="160">
        <f t="shared" si="22"/>
        <v>2.4560677092883005</v>
      </c>
      <c r="J143" s="159">
        <f t="shared" si="35"/>
        <v>2.1565126043730358</v>
      </c>
      <c r="K143" s="161">
        <f t="shared" si="36"/>
        <v>6</v>
      </c>
      <c r="L143" s="159">
        <f t="shared" si="37"/>
        <v>6</v>
      </c>
      <c r="M143" s="161">
        <f t="shared" si="38"/>
        <v>6</v>
      </c>
      <c r="N143" s="159">
        <f t="shared" si="39"/>
        <v>6</v>
      </c>
      <c r="O143" s="177">
        <f t="shared" si="40"/>
        <v>2.5064396171128287</v>
      </c>
      <c r="P143" s="159">
        <f t="shared" si="41"/>
        <v>6</v>
      </c>
      <c r="Q143" s="162">
        <f t="shared" si="42"/>
        <v>5.5395414797469735</v>
      </c>
    </row>
  </sheetData>
  <sheetProtection algorithmName="SHA-512" hashValue="UWfTcNfAjLHJTrJso8Qf+9uN702TJxlFi8mdGwRKb2dPjsJa9FL8I2FJdocd0NFjKCoUhrbQlrxhAZ0ifulodA==" saltValue="MksabufU9iiXOTRYEvwAZQ==" spinCount="100000" sheet="1" objects="1" scenarios="1"/>
  <mergeCells count="3">
    <mergeCell ref="B1:Q3"/>
    <mergeCell ref="F4:L4"/>
    <mergeCell ref="F31:J3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N56"/>
  <sheetViews>
    <sheetView showRowColHeaders="0" zoomScale="87" zoomScaleNormal="87" workbookViewId="0">
      <pane ySplit="8" topLeftCell="A21" activePane="bottomLeft" state="frozen"/>
      <selection activeCell="E42" sqref="E42"/>
      <selection pane="bottomLeft" activeCell="N26" sqref="N26"/>
    </sheetView>
  </sheetViews>
  <sheetFormatPr defaultRowHeight="15" x14ac:dyDescent="0.25"/>
  <cols>
    <col min="2" max="2" width="32.85546875" customWidth="1"/>
    <col min="4" max="4" width="6.5703125" hidden="1" customWidth="1"/>
    <col min="7" max="7" width="13" customWidth="1"/>
    <col min="9" max="9" width="17.5703125" customWidth="1"/>
    <col min="10" max="10" width="18.7109375" customWidth="1"/>
    <col min="14" max="14" width="10.140625" customWidth="1"/>
  </cols>
  <sheetData>
    <row r="1" spans="1:14" ht="12" customHeight="1" x14ac:dyDescent="0.25"/>
    <row r="2" spans="1:14" ht="12" hidden="1" customHeight="1" x14ac:dyDescent="0.25">
      <c r="B2" s="124"/>
      <c r="C2" s="125"/>
      <c r="D2" s="125"/>
      <c r="E2" s="125"/>
      <c r="F2" s="125"/>
      <c r="G2" s="125">
        <v>19</v>
      </c>
      <c r="H2" s="125">
        <v>19</v>
      </c>
      <c r="I2" s="125">
        <v>17.8</v>
      </c>
      <c r="J2" s="125">
        <v>17.8</v>
      </c>
      <c r="K2" s="125">
        <v>19</v>
      </c>
      <c r="L2" s="125">
        <v>19</v>
      </c>
      <c r="M2" s="125">
        <v>25</v>
      </c>
      <c r="N2" s="125">
        <v>25</v>
      </c>
    </row>
    <row r="3" spans="1:14" ht="12.75" hidden="1" customHeight="1" x14ac:dyDescent="0.25">
      <c r="B3" s="124"/>
      <c r="C3" s="125"/>
      <c r="D3" s="125"/>
      <c r="E3" s="125"/>
      <c r="F3" s="125"/>
      <c r="G3" s="125">
        <v>39</v>
      </c>
      <c r="H3" s="125">
        <v>39</v>
      </c>
      <c r="I3" s="125">
        <v>39</v>
      </c>
      <c r="J3" s="125">
        <v>39</v>
      </c>
      <c r="K3" s="125">
        <v>50</v>
      </c>
      <c r="L3" s="125">
        <v>42</v>
      </c>
      <c r="M3" s="125">
        <v>60</v>
      </c>
      <c r="N3" s="125">
        <v>60</v>
      </c>
    </row>
    <row r="4" spans="1:14" ht="27" customHeight="1" x14ac:dyDescent="0.25">
      <c r="B4" s="339" t="s">
        <v>324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</row>
    <row r="5" spans="1:14" ht="15" customHeight="1" thickBot="1" x14ac:dyDescent="0.3">
      <c r="B5" s="129"/>
      <c r="C5" s="130"/>
      <c r="D5" s="130"/>
      <c r="E5" s="130"/>
      <c r="F5" s="130"/>
      <c r="G5" s="131"/>
      <c r="H5" s="131"/>
      <c r="I5" s="131"/>
      <c r="J5" s="131"/>
      <c r="K5" s="131"/>
      <c r="L5" s="131"/>
      <c r="M5" s="131"/>
      <c r="N5" s="131"/>
    </row>
    <row r="6" spans="1:14" ht="15.75" thickBot="1" x14ac:dyDescent="0.3">
      <c r="A6" s="335" t="s">
        <v>289</v>
      </c>
      <c r="B6" s="338" t="s">
        <v>194</v>
      </c>
      <c r="C6" s="340" t="s">
        <v>195</v>
      </c>
      <c r="D6" s="340" t="s">
        <v>196</v>
      </c>
      <c r="E6" s="343" t="s">
        <v>142</v>
      </c>
      <c r="F6" s="344"/>
      <c r="G6" s="347" t="s">
        <v>197</v>
      </c>
      <c r="H6" s="348"/>
      <c r="I6" s="348"/>
      <c r="J6" s="348"/>
      <c r="K6" s="348"/>
      <c r="L6" s="348"/>
      <c r="M6" s="348"/>
      <c r="N6" s="348"/>
    </row>
    <row r="7" spans="1:14" ht="27.75" customHeight="1" thickBot="1" x14ac:dyDescent="0.3">
      <c r="A7" s="336"/>
      <c r="B7" s="307"/>
      <c r="C7" s="341"/>
      <c r="D7" s="341"/>
      <c r="E7" s="345"/>
      <c r="F7" s="346"/>
      <c r="G7" s="349" t="s">
        <v>179</v>
      </c>
      <c r="H7" s="338" t="s">
        <v>180</v>
      </c>
      <c r="I7" s="338" t="s">
        <v>249</v>
      </c>
      <c r="J7" s="338" t="s">
        <v>248</v>
      </c>
      <c r="K7" s="338" t="s">
        <v>182</v>
      </c>
      <c r="L7" s="338" t="s">
        <v>302</v>
      </c>
      <c r="M7" s="338" t="s">
        <v>198</v>
      </c>
      <c r="N7" s="338" t="s">
        <v>199</v>
      </c>
    </row>
    <row r="8" spans="1:14" ht="30.75" thickBot="1" x14ac:dyDescent="0.3">
      <c r="A8" s="337"/>
      <c r="B8" s="308"/>
      <c r="C8" s="342"/>
      <c r="D8" s="342"/>
      <c r="E8" s="111" t="s">
        <v>201</v>
      </c>
      <c r="F8" s="111" t="s">
        <v>198</v>
      </c>
      <c r="G8" s="349"/>
      <c r="H8" s="308"/>
      <c r="I8" s="308"/>
      <c r="J8" s="308"/>
      <c r="K8" s="308"/>
      <c r="L8" s="308"/>
      <c r="M8" s="308"/>
      <c r="N8" s="308"/>
    </row>
    <row r="9" spans="1:14" x14ac:dyDescent="0.25">
      <c r="A9" s="113">
        <v>330411</v>
      </c>
      <c r="B9" s="113" t="s">
        <v>143</v>
      </c>
      <c r="C9" s="25" t="s">
        <v>75</v>
      </c>
      <c r="D9" s="25">
        <v>0.22</v>
      </c>
      <c r="E9" s="25">
        <v>1.4</v>
      </c>
      <c r="F9" s="114">
        <v>2</v>
      </c>
      <c r="G9" s="76">
        <f t="shared" ref="G9:G55" si="0">IF(((($G$3/2)^2-($G$2/2)^2)*PI()/$D9/1000)/2-0.2&gt;6,6,((($G$3/2)^2-($G$2/2)^2)*PI()/$D9/1000/2)-0.2)</f>
        <v>1.8705951580478184</v>
      </c>
      <c r="H9" s="163">
        <f t="shared" ref="H9:H55" si="1">IF(((($H$3/2)^2-($H$2/2)^2)*PI()/$D9/1000)/2-0.2&gt;6,6,((($H$3/2)^2-($H$2/2)^2)*PI()/$D9/1000/2)-0.2)</f>
        <v>1.8705951580478184</v>
      </c>
      <c r="I9" s="76">
        <f t="shared" ref="I9:J29" si="2">IF(((($G$3/2)^2-($J$2/2)^2)*PI()/$D9/1000)/2-0.3&gt;6,6,((($G$3/2)^2-($J$2/2)^2)*PI()/$D9/1000/2)-0.3)</f>
        <v>1.8494205737197069</v>
      </c>
      <c r="J9" s="163">
        <f t="shared" si="2"/>
        <v>1.8494205737197069</v>
      </c>
      <c r="K9" s="164">
        <f>IF(((($K$3/2)^2-($K$2/2)^2)*PI()/$D9/1000)/2-0.2&gt;6,6,((($K$3/2)^2-($K$2/2)^2)*PI()/$D9/1000/2)-0.2)</f>
        <v>3.6181060716071403</v>
      </c>
      <c r="L9" s="254">
        <f>IF(((($L$3/2)^2-($L$2/2)^2)*PI()/$D9/1000)/2-0.2&gt;6,6,((($L$3/2)^2-($L$2/2)^2)*PI()/$D9/1000/2)-0.2)</f>
        <v>2.3043491437423174</v>
      </c>
      <c r="M9" s="164">
        <f t="shared" ref="M9:M55" si="3">IF(((($M$3/2)^2-($M$2/2)^2)*PI()/$D9/1000)/2-0.2&gt;6,6,((($M$3/2)^2-($M$2/2)^2)*PI()/$D9/1000/2)-0.2)</f>
        <v>5.1103625820622929</v>
      </c>
      <c r="N9" s="254">
        <f t="shared" ref="N9:N55" si="4">IF(((($N$3/2)^2-($N$2/2)^2)*PI()/$D9/1000)/2-0.2&gt;6,6,((($N$3/2)^2-($N$2/2)^2)*PI()/$D9/1000/2)-0.2)</f>
        <v>5.1103625820622929</v>
      </c>
    </row>
    <row r="10" spans="1:14" x14ac:dyDescent="0.25">
      <c r="A10" s="115">
        <v>330210</v>
      </c>
      <c r="B10" s="115" t="s">
        <v>144</v>
      </c>
      <c r="C10" s="26" t="s">
        <v>76</v>
      </c>
      <c r="D10" s="26">
        <v>0.21</v>
      </c>
      <c r="E10" s="26">
        <v>1.4</v>
      </c>
      <c r="F10" s="116">
        <v>2</v>
      </c>
      <c r="G10" s="165">
        <f t="shared" si="0"/>
        <v>1.9691949274786669</v>
      </c>
      <c r="H10" s="135">
        <f t="shared" si="1"/>
        <v>1.9691949274786669</v>
      </c>
      <c r="I10" s="165">
        <f t="shared" si="2"/>
        <v>1.9517739343730269</v>
      </c>
      <c r="J10" s="135">
        <f t="shared" si="2"/>
        <v>1.9517739343730269</v>
      </c>
      <c r="K10" s="165">
        <f t="shared" ref="K10:K55" si="5">IF(((($K$3/2)^2-($K$2/2)^2)*PI()/$D10/1000)/2-0.2&gt;6,6,((($K$3/2)^2-($K$2/2)^2)*PI()/$D10/1000/2)-0.2)</f>
        <v>3.7999206464455759</v>
      </c>
      <c r="L10" s="136">
        <f t="shared" ref="L10:L55" si="6">IF(((($L$3/2)^2-($L$2/2)^2)*PI()/$D10/1000)/2-0.2&gt;6,6,((($L$3/2)^2-($L$2/2)^2)*PI()/$D10/1000/2)-0.2)</f>
        <v>2.4236038648729044</v>
      </c>
      <c r="M10" s="165">
        <f t="shared" si="3"/>
        <v>5.3632369907319264</v>
      </c>
      <c r="N10" s="136">
        <f t="shared" si="4"/>
        <v>5.3632369907319264</v>
      </c>
    </row>
    <row r="11" spans="1:14" x14ac:dyDescent="0.25">
      <c r="A11" s="115">
        <v>330215</v>
      </c>
      <c r="B11" s="115" t="s">
        <v>145</v>
      </c>
      <c r="C11" s="26" t="s">
        <v>76</v>
      </c>
      <c r="D11" s="26">
        <v>0.3</v>
      </c>
      <c r="E11" s="26">
        <v>1.4</v>
      </c>
      <c r="F11" s="116">
        <v>2</v>
      </c>
      <c r="G11" s="165">
        <f t="shared" si="0"/>
        <v>1.3184364492350666</v>
      </c>
      <c r="H11" s="135">
        <f t="shared" si="1"/>
        <v>1.3184364492350666</v>
      </c>
      <c r="I11" s="165">
        <f t="shared" si="2"/>
        <v>1.2762417540611188</v>
      </c>
      <c r="J11" s="135">
        <f t="shared" si="2"/>
        <v>1.2762417540611188</v>
      </c>
      <c r="K11" s="165">
        <f t="shared" si="5"/>
        <v>2.5999444525119033</v>
      </c>
      <c r="L11" s="136">
        <f t="shared" si="6"/>
        <v>1.6365227054110334</v>
      </c>
      <c r="M11" s="165">
        <f t="shared" si="3"/>
        <v>3.6942658935123478</v>
      </c>
      <c r="N11" s="136">
        <f t="shared" si="4"/>
        <v>3.6942658935123478</v>
      </c>
    </row>
    <row r="12" spans="1:14" x14ac:dyDescent="0.25">
      <c r="A12" s="115">
        <v>330607</v>
      </c>
      <c r="B12" s="115" t="s">
        <v>146</v>
      </c>
      <c r="C12" s="26" t="s">
        <v>76</v>
      </c>
      <c r="D12" s="26">
        <v>0.26</v>
      </c>
      <c r="E12" s="26">
        <v>1.4</v>
      </c>
      <c r="F12" s="116">
        <v>2</v>
      </c>
      <c r="G12" s="165">
        <f t="shared" si="0"/>
        <v>1.5520420568096922</v>
      </c>
      <c r="H12" s="135">
        <f t="shared" si="1"/>
        <v>1.5520420568096922</v>
      </c>
      <c r="I12" s="165">
        <f t="shared" si="2"/>
        <v>1.5187404854551367</v>
      </c>
      <c r="J12" s="135">
        <f t="shared" si="2"/>
        <v>1.5187404854551367</v>
      </c>
      <c r="K12" s="165">
        <f t="shared" si="5"/>
        <v>3.0307051375137344</v>
      </c>
      <c r="L12" s="136">
        <f t="shared" si="6"/>
        <v>1.9190646600896535</v>
      </c>
      <c r="M12" s="165">
        <f t="shared" si="3"/>
        <v>4.2933837232834779</v>
      </c>
      <c r="N12" s="136">
        <f t="shared" si="4"/>
        <v>4.2933837232834779</v>
      </c>
    </row>
    <row r="13" spans="1:14" x14ac:dyDescent="0.25">
      <c r="A13" s="115">
        <v>330220</v>
      </c>
      <c r="B13" s="115" t="s">
        <v>228</v>
      </c>
      <c r="C13" s="195" t="s">
        <v>76</v>
      </c>
      <c r="D13" s="195">
        <v>0.27</v>
      </c>
      <c r="E13" s="195">
        <v>1.4</v>
      </c>
      <c r="F13" s="116">
        <v>2</v>
      </c>
      <c r="G13" s="165">
        <f t="shared" si="0"/>
        <v>1.487151610261185</v>
      </c>
      <c r="H13" s="135">
        <f t="shared" si="1"/>
        <v>1.487151610261185</v>
      </c>
      <c r="I13" s="165">
        <f t="shared" si="2"/>
        <v>1.4513797267345763</v>
      </c>
      <c r="J13" s="135">
        <f t="shared" si="2"/>
        <v>1.4513797267345763</v>
      </c>
      <c r="K13" s="165">
        <f t="shared" si="5"/>
        <v>2.9110493916798923</v>
      </c>
      <c r="L13" s="136">
        <f t="shared" si="6"/>
        <v>1.8405807837900368</v>
      </c>
      <c r="M13" s="165">
        <f t="shared" si="3"/>
        <v>4.126962103902609</v>
      </c>
      <c r="N13" s="136">
        <f t="shared" si="4"/>
        <v>4.126962103902609</v>
      </c>
    </row>
    <row r="14" spans="1:14" x14ac:dyDescent="0.25">
      <c r="A14" s="115">
        <v>330410</v>
      </c>
      <c r="B14" s="115" t="s">
        <v>147</v>
      </c>
      <c r="C14" s="26" t="s">
        <v>76</v>
      </c>
      <c r="D14" s="26">
        <v>0.22</v>
      </c>
      <c r="E14" s="26">
        <v>1.4</v>
      </c>
      <c r="F14" s="116">
        <v>2</v>
      </c>
      <c r="G14" s="165">
        <f t="shared" si="0"/>
        <v>1.8705951580478184</v>
      </c>
      <c r="H14" s="135">
        <f t="shared" si="1"/>
        <v>1.8705951580478184</v>
      </c>
      <c r="I14" s="165">
        <f t="shared" si="2"/>
        <v>1.8494205737197069</v>
      </c>
      <c r="J14" s="135">
        <f t="shared" si="2"/>
        <v>1.8494205737197069</v>
      </c>
      <c r="K14" s="165">
        <f t="shared" si="5"/>
        <v>3.6181060716071403</v>
      </c>
      <c r="L14" s="136">
        <f t="shared" si="6"/>
        <v>2.3043491437423174</v>
      </c>
      <c r="M14" s="165">
        <f t="shared" si="3"/>
        <v>5.1103625820622929</v>
      </c>
      <c r="N14" s="136">
        <f t="shared" si="4"/>
        <v>5.1103625820622929</v>
      </c>
    </row>
    <row r="15" spans="1:14" x14ac:dyDescent="0.25">
      <c r="A15" s="115">
        <v>330299</v>
      </c>
      <c r="B15" s="115" t="s">
        <v>251</v>
      </c>
      <c r="C15" s="210" t="s">
        <v>78</v>
      </c>
      <c r="D15" s="210">
        <v>0.28999999999999998</v>
      </c>
      <c r="E15" s="210">
        <v>1.4</v>
      </c>
      <c r="F15" s="116">
        <v>2</v>
      </c>
      <c r="G15" s="165">
        <f t="shared" si="0"/>
        <v>1.3707963267948968</v>
      </c>
      <c r="H15" s="135">
        <f t="shared" si="1"/>
        <v>1.3707963267948968</v>
      </c>
      <c r="I15" s="165">
        <f t="shared" si="2"/>
        <v>1.3305949179942609</v>
      </c>
      <c r="J15" s="135">
        <f t="shared" si="2"/>
        <v>1.3305949179942609</v>
      </c>
      <c r="K15" s="165">
        <f t="shared" si="5"/>
        <v>2.6964942612192102</v>
      </c>
      <c r="L15" s="136">
        <f t="shared" si="6"/>
        <v>1.6998510745631379</v>
      </c>
      <c r="M15" s="165">
        <f t="shared" si="3"/>
        <v>3.8285509243231193</v>
      </c>
      <c r="N15" s="136">
        <f t="shared" si="4"/>
        <v>3.8285509243231193</v>
      </c>
    </row>
    <row r="16" spans="1:14" x14ac:dyDescent="0.25">
      <c r="A16" s="117">
        <v>330613</v>
      </c>
      <c r="B16" s="117" t="s">
        <v>148</v>
      </c>
      <c r="C16" s="108" t="s">
        <v>75</v>
      </c>
      <c r="D16" s="108">
        <v>0.26</v>
      </c>
      <c r="E16" s="108">
        <v>1.4</v>
      </c>
      <c r="F16" s="118">
        <v>2</v>
      </c>
      <c r="G16" s="165">
        <f t="shared" si="0"/>
        <v>1.5520420568096922</v>
      </c>
      <c r="H16" s="135">
        <f t="shared" si="1"/>
        <v>1.5520420568096922</v>
      </c>
      <c r="I16" s="165">
        <f t="shared" si="2"/>
        <v>1.5187404854551367</v>
      </c>
      <c r="J16" s="135">
        <f t="shared" si="2"/>
        <v>1.5187404854551367</v>
      </c>
      <c r="K16" s="165">
        <f t="shared" si="5"/>
        <v>3.0307051375137344</v>
      </c>
      <c r="L16" s="136">
        <f t="shared" si="6"/>
        <v>1.9190646600896535</v>
      </c>
      <c r="M16" s="165">
        <f t="shared" si="3"/>
        <v>4.2933837232834779</v>
      </c>
      <c r="N16" s="136">
        <f t="shared" si="4"/>
        <v>4.2933837232834779</v>
      </c>
    </row>
    <row r="17" spans="1:14" x14ac:dyDescent="0.25">
      <c r="A17" s="115">
        <v>330511</v>
      </c>
      <c r="B17" s="115" t="s">
        <v>149</v>
      </c>
      <c r="C17" s="26" t="s">
        <v>76</v>
      </c>
      <c r="D17" s="26">
        <v>0.32</v>
      </c>
      <c r="E17" s="26">
        <v>1.4</v>
      </c>
      <c r="F17" s="116">
        <v>2</v>
      </c>
      <c r="G17" s="165">
        <f t="shared" si="0"/>
        <v>1.2235341711578749</v>
      </c>
      <c r="H17" s="135">
        <f t="shared" si="1"/>
        <v>1.2235341711578749</v>
      </c>
      <c r="I17" s="165">
        <f t="shared" si="2"/>
        <v>1.1777266444322987</v>
      </c>
      <c r="J17" s="135">
        <f t="shared" si="2"/>
        <v>1.1777266444322987</v>
      </c>
      <c r="K17" s="165">
        <f t="shared" si="5"/>
        <v>2.4249479242299086</v>
      </c>
      <c r="L17" s="136">
        <f t="shared" si="6"/>
        <v>1.5217400363228435</v>
      </c>
      <c r="M17" s="165">
        <f t="shared" si="3"/>
        <v>3.4508742751678256</v>
      </c>
      <c r="N17" s="136">
        <f t="shared" si="4"/>
        <v>3.4508742751678256</v>
      </c>
    </row>
    <row r="18" spans="1:14" x14ac:dyDescent="0.25">
      <c r="A18" s="115">
        <v>330116</v>
      </c>
      <c r="B18" s="115" t="s">
        <v>253</v>
      </c>
      <c r="C18" s="220" t="s">
        <v>74</v>
      </c>
      <c r="D18" s="220">
        <v>0.21</v>
      </c>
      <c r="E18" s="220">
        <v>1.4</v>
      </c>
      <c r="F18" s="116">
        <v>2</v>
      </c>
      <c r="G18" s="165">
        <f t="shared" si="0"/>
        <v>1.9691949274786669</v>
      </c>
      <c r="H18" s="135">
        <f t="shared" si="1"/>
        <v>1.9691949274786669</v>
      </c>
      <c r="I18" s="165">
        <f t="shared" si="2"/>
        <v>1.9517739343730269</v>
      </c>
      <c r="J18" s="135">
        <f t="shared" si="2"/>
        <v>1.9517739343730269</v>
      </c>
      <c r="K18" s="165">
        <f t="shared" si="5"/>
        <v>3.7999206464455759</v>
      </c>
      <c r="L18" s="136">
        <f t="shared" si="6"/>
        <v>2.4236038648729044</v>
      </c>
      <c r="M18" s="165">
        <f t="shared" si="3"/>
        <v>5.3632369907319264</v>
      </c>
      <c r="N18" s="136">
        <f t="shared" si="4"/>
        <v>5.3632369907319264</v>
      </c>
    </row>
    <row r="19" spans="1:14" ht="16.5" customHeight="1" x14ac:dyDescent="0.25">
      <c r="A19" s="119">
        <v>331102</v>
      </c>
      <c r="B19" s="119" t="s">
        <v>150</v>
      </c>
      <c r="C19" s="26" t="s">
        <v>77</v>
      </c>
      <c r="D19" s="26">
        <v>0.32</v>
      </c>
      <c r="E19" s="26">
        <v>1.4</v>
      </c>
      <c r="F19" s="116">
        <v>2</v>
      </c>
      <c r="G19" s="165">
        <f t="shared" si="0"/>
        <v>1.2235341711578749</v>
      </c>
      <c r="H19" s="135">
        <f t="shared" si="1"/>
        <v>1.2235341711578749</v>
      </c>
      <c r="I19" s="165">
        <f t="shared" si="2"/>
        <v>1.1777266444322987</v>
      </c>
      <c r="J19" s="135">
        <f t="shared" si="2"/>
        <v>1.1777266444322987</v>
      </c>
      <c r="K19" s="165">
        <f t="shared" si="5"/>
        <v>2.4249479242299086</v>
      </c>
      <c r="L19" s="136">
        <f t="shared" si="6"/>
        <v>1.5217400363228435</v>
      </c>
      <c r="M19" s="165">
        <f t="shared" si="3"/>
        <v>3.4508742751678256</v>
      </c>
      <c r="N19" s="136">
        <f t="shared" si="4"/>
        <v>3.4508742751678256</v>
      </c>
    </row>
    <row r="20" spans="1:14" x14ac:dyDescent="0.25">
      <c r="A20" s="115">
        <v>330214</v>
      </c>
      <c r="B20" s="115" t="s">
        <v>151</v>
      </c>
      <c r="C20" s="26" t="s">
        <v>76</v>
      </c>
      <c r="D20" s="224">
        <v>0.32</v>
      </c>
      <c r="E20" s="26">
        <v>1.4</v>
      </c>
      <c r="F20" s="116">
        <v>2</v>
      </c>
      <c r="G20" s="165">
        <f t="shared" si="0"/>
        <v>1.2235341711578749</v>
      </c>
      <c r="H20" s="135">
        <f t="shared" si="1"/>
        <v>1.2235341711578749</v>
      </c>
      <c r="I20" s="165">
        <f t="shared" si="2"/>
        <v>1.1777266444322987</v>
      </c>
      <c r="J20" s="135">
        <f t="shared" si="2"/>
        <v>1.1777266444322987</v>
      </c>
      <c r="K20" s="165">
        <f t="shared" si="5"/>
        <v>2.4249479242299086</v>
      </c>
      <c r="L20" s="136">
        <f t="shared" si="6"/>
        <v>1.5217400363228435</v>
      </c>
      <c r="M20" s="165">
        <f t="shared" si="3"/>
        <v>3.4508742751678256</v>
      </c>
      <c r="N20" s="136">
        <f t="shared" si="4"/>
        <v>3.4508742751678256</v>
      </c>
    </row>
    <row r="21" spans="1:14" x14ac:dyDescent="0.25">
      <c r="A21" s="115">
        <v>330612</v>
      </c>
      <c r="B21" s="115" t="s">
        <v>152</v>
      </c>
      <c r="C21" s="26" t="s">
        <v>75</v>
      </c>
      <c r="D21" s="26">
        <v>0.16</v>
      </c>
      <c r="E21" s="26">
        <v>1.4</v>
      </c>
      <c r="F21" s="116">
        <v>2</v>
      </c>
      <c r="G21" s="165">
        <f t="shared" si="0"/>
        <v>2.6470683423157495</v>
      </c>
      <c r="H21" s="135">
        <f t="shared" si="1"/>
        <v>2.6470683423157495</v>
      </c>
      <c r="I21" s="165">
        <f t="shared" si="2"/>
        <v>2.6554532888645976</v>
      </c>
      <c r="J21" s="135">
        <f t="shared" si="2"/>
        <v>2.6554532888645976</v>
      </c>
      <c r="K21" s="165">
        <f t="shared" si="5"/>
        <v>5.0498958484598173</v>
      </c>
      <c r="L21" s="136">
        <f t="shared" si="6"/>
        <v>3.2434800726456867</v>
      </c>
      <c r="M21" s="165">
        <f t="shared" si="3"/>
        <v>6</v>
      </c>
      <c r="N21" s="136">
        <f t="shared" si="4"/>
        <v>6</v>
      </c>
    </row>
    <row r="22" spans="1:14" x14ac:dyDescent="0.25">
      <c r="A22" s="115">
        <v>330509</v>
      </c>
      <c r="B22" s="115" t="s">
        <v>153</v>
      </c>
      <c r="C22" s="26" t="s">
        <v>75</v>
      </c>
      <c r="D22" s="26">
        <v>0.21</v>
      </c>
      <c r="E22" s="26">
        <v>1.4</v>
      </c>
      <c r="F22" s="116">
        <v>2</v>
      </c>
      <c r="G22" s="165">
        <f t="shared" si="0"/>
        <v>1.9691949274786669</v>
      </c>
      <c r="H22" s="135">
        <f t="shared" si="1"/>
        <v>1.9691949274786669</v>
      </c>
      <c r="I22" s="165">
        <f t="shared" si="2"/>
        <v>1.9517739343730269</v>
      </c>
      <c r="J22" s="135">
        <f t="shared" si="2"/>
        <v>1.9517739343730269</v>
      </c>
      <c r="K22" s="165">
        <f t="shared" si="5"/>
        <v>3.7999206464455759</v>
      </c>
      <c r="L22" s="136">
        <f t="shared" si="6"/>
        <v>2.4236038648729044</v>
      </c>
      <c r="M22" s="165">
        <f t="shared" si="3"/>
        <v>5.3632369907319264</v>
      </c>
      <c r="N22" s="136">
        <f t="shared" si="4"/>
        <v>5.3632369907319264</v>
      </c>
    </row>
    <row r="23" spans="1:14" x14ac:dyDescent="0.25">
      <c r="A23" s="115">
        <v>330605</v>
      </c>
      <c r="B23" s="115" t="s">
        <v>154</v>
      </c>
      <c r="C23" s="26" t="s">
        <v>76</v>
      </c>
      <c r="D23" s="26">
        <v>0.32</v>
      </c>
      <c r="E23" s="26">
        <v>1.4</v>
      </c>
      <c r="F23" s="116">
        <v>2</v>
      </c>
      <c r="G23" s="165">
        <f t="shared" si="0"/>
        <v>1.2235341711578749</v>
      </c>
      <c r="H23" s="135">
        <f t="shared" si="1"/>
        <v>1.2235341711578749</v>
      </c>
      <c r="I23" s="165">
        <f t="shared" si="2"/>
        <v>1.1777266444322987</v>
      </c>
      <c r="J23" s="135">
        <f t="shared" si="2"/>
        <v>1.1777266444322987</v>
      </c>
      <c r="K23" s="165">
        <f t="shared" si="5"/>
        <v>2.4249479242299086</v>
      </c>
      <c r="L23" s="136">
        <f t="shared" si="6"/>
        <v>1.5217400363228435</v>
      </c>
      <c r="M23" s="165">
        <f t="shared" si="3"/>
        <v>3.4508742751678256</v>
      </c>
      <c r="N23" s="136">
        <f t="shared" si="4"/>
        <v>3.4508742751678256</v>
      </c>
    </row>
    <row r="24" spans="1:14" x14ac:dyDescent="0.25">
      <c r="A24" s="115">
        <v>330416</v>
      </c>
      <c r="B24" s="115" t="s">
        <v>272</v>
      </c>
      <c r="C24" s="225" t="s">
        <v>76</v>
      </c>
      <c r="D24" s="225">
        <v>0.2</v>
      </c>
      <c r="E24" s="225">
        <v>1.4</v>
      </c>
      <c r="F24" s="116">
        <v>2</v>
      </c>
      <c r="G24" s="165">
        <f t="shared" si="0"/>
        <v>2.0776546738525998</v>
      </c>
      <c r="H24" s="135">
        <f t="shared" si="1"/>
        <v>2.0776546738525998</v>
      </c>
      <c r="I24" s="165">
        <f t="shared" si="2"/>
        <v>2.0643626310916781</v>
      </c>
      <c r="J24" s="135">
        <f t="shared" si="2"/>
        <v>2.0643626310916781</v>
      </c>
      <c r="K24" s="165">
        <f t="shared" si="5"/>
        <v>3.9999166787678542</v>
      </c>
      <c r="L24" s="136">
        <f t="shared" si="6"/>
        <v>2.5547840581165495</v>
      </c>
      <c r="M24" s="165">
        <f t="shared" si="3"/>
        <v>5.641398840268522</v>
      </c>
      <c r="N24" s="136">
        <f t="shared" si="4"/>
        <v>5.641398840268522</v>
      </c>
    </row>
    <row r="25" spans="1:14" x14ac:dyDescent="0.25">
      <c r="A25" s="115">
        <v>330223</v>
      </c>
      <c r="B25" s="115" t="s">
        <v>262</v>
      </c>
      <c r="C25" s="222" t="s">
        <v>78</v>
      </c>
      <c r="D25" s="222">
        <v>0.26</v>
      </c>
      <c r="E25" s="222">
        <v>1.4</v>
      </c>
      <c r="F25" s="116">
        <v>2</v>
      </c>
      <c r="G25" s="165">
        <f t="shared" si="0"/>
        <v>1.5520420568096922</v>
      </c>
      <c r="H25" s="135">
        <f t="shared" si="1"/>
        <v>1.5520420568096922</v>
      </c>
      <c r="I25" s="165">
        <f t="shared" si="2"/>
        <v>1.5187404854551367</v>
      </c>
      <c r="J25" s="135">
        <f t="shared" si="2"/>
        <v>1.5187404854551367</v>
      </c>
      <c r="K25" s="165">
        <f t="shared" si="5"/>
        <v>3.0307051375137344</v>
      </c>
      <c r="L25" s="136">
        <f t="shared" si="6"/>
        <v>1.9190646600896535</v>
      </c>
      <c r="M25" s="165">
        <f t="shared" si="3"/>
        <v>4.2933837232834779</v>
      </c>
      <c r="N25" s="136">
        <f t="shared" si="4"/>
        <v>4.2933837232834779</v>
      </c>
    </row>
    <row r="26" spans="1:14" x14ac:dyDescent="0.25">
      <c r="A26" s="115">
        <v>330117</v>
      </c>
      <c r="B26" s="115" t="s">
        <v>300</v>
      </c>
      <c r="C26" s="246" t="s">
        <v>76</v>
      </c>
      <c r="D26" s="224">
        <v>0.2</v>
      </c>
      <c r="E26" s="246">
        <v>1.4</v>
      </c>
      <c r="F26" s="116">
        <v>2</v>
      </c>
      <c r="G26" s="165">
        <f>IF(((($G$3/2)^2-($G$2/2)^2)*PI()/$D26/1000)/2-0.2&gt;6,6,((($G$3/2)^2-($G$2/2)^2)*PI()/$D26/1000/2)-0.2)</f>
        <v>2.0776546738525998</v>
      </c>
      <c r="H26" s="135">
        <f t="shared" si="1"/>
        <v>2.0776546738525998</v>
      </c>
      <c r="I26" s="165">
        <f t="shared" si="2"/>
        <v>2.0643626310916781</v>
      </c>
      <c r="J26" s="135">
        <f t="shared" si="2"/>
        <v>2.0643626310916781</v>
      </c>
      <c r="K26" s="165">
        <f t="shared" si="5"/>
        <v>3.9999166787678542</v>
      </c>
      <c r="L26" s="136">
        <f t="shared" si="6"/>
        <v>2.5547840581165495</v>
      </c>
      <c r="M26" s="165">
        <f t="shared" si="3"/>
        <v>5.641398840268522</v>
      </c>
      <c r="N26" s="136">
        <f t="shared" si="4"/>
        <v>5.641398840268522</v>
      </c>
    </row>
    <row r="27" spans="1:14" x14ac:dyDescent="0.25">
      <c r="A27" s="115">
        <v>330409</v>
      </c>
      <c r="B27" s="115" t="s">
        <v>155</v>
      </c>
      <c r="C27" s="26" t="s">
        <v>75</v>
      </c>
      <c r="D27" s="26">
        <v>0.21</v>
      </c>
      <c r="E27" s="26">
        <v>1.4</v>
      </c>
      <c r="F27" s="116">
        <v>2</v>
      </c>
      <c r="G27" s="165">
        <f t="shared" si="0"/>
        <v>1.9691949274786669</v>
      </c>
      <c r="H27" s="135">
        <f t="shared" si="1"/>
        <v>1.9691949274786669</v>
      </c>
      <c r="I27" s="165">
        <f t="shared" si="2"/>
        <v>1.9517739343730269</v>
      </c>
      <c r="J27" s="135">
        <f t="shared" si="2"/>
        <v>1.9517739343730269</v>
      </c>
      <c r="K27" s="165">
        <f t="shared" si="5"/>
        <v>3.7999206464455759</v>
      </c>
      <c r="L27" s="136">
        <f t="shared" si="6"/>
        <v>2.4236038648729044</v>
      </c>
      <c r="M27" s="165">
        <f t="shared" si="3"/>
        <v>5.3632369907319264</v>
      </c>
      <c r="N27" s="136">
        <f t="shared" si="4"/>
        <v>5.3632369907319264</v>
      </c>
    </row>
    <row r="28" spans="1:14" x14ac:dyDescent="0.25">
      <c r="A28" s="115">
        <v>330208</v>
      </c>
      <c r="B28" s="115" t="s">
        <v>156</v>
      </c>
      <c r="C28" s="26" t="s">
        <v>76</v>
      </c>
      <c r="D28" s="26">
        <v>0.28999999999999998</v>
      </c>
      <c r="E28" s="26">
        <v>1.4</v>
      </c>
      <c r="F28" s="116">
        <v>2</v>
      </c>
      <c r="G28" s="165">
        <f t="shared" si="0"/>
        <v>1.3707963267948968</v>
      </c>
      <c r="H28" s="135">
        <f t="shared" si="1"/>
        <v>1.3707963267948968</v>
      </c>
      <c r="I28" s="165">
        <f t="shared" si="2"/>
        <v>1.3305949179942609</v>
      </c>
      <c r="J28" s="135">
        <f t="shared" si="2"/>
        <v>1.3305949179942609</v>
      </c>
      <c r="K28" s="165">
        <f t="shared" si="5"/>
        <v>2.6964942612192102</v>
      </c>
      <c r="L28" s="136">
        <f t="shared" si="6"/>
        <v>1.6998510745631379</v>
      </c>
      <c r="M28" s="165">
        <f t="shared" si="3"/>
        <v>3.8285509243231193</v>
      </c>
      <c r="N28" s="136">
        <f t="shared" si="4"/>
        <v>3.8285509243231193</v>
      </c>
    </row>
    <row r="29" spans="1:14" x14ac:dyDescent="0.25">
      <c r="A29" s="115">
        <v>330221</v>
      </c>
      <c r="B29" s="115" t="s">
        <v>263</v>
      </c>
      <c r="C29" s="223" t="s">
        <v>76</v>
      </c>
      <c r="D29" s="224">
        <v>0.23</v>
      </c>
      <c r="E29" s="223">
        <v>1.4</v>
      </c>
      <c r="F29" s="116">
        <v>2</v>
      </c>
      <c r="G29" s="165">
        <f t="shared" si="0"/>
        <v>1.7805692816109564</v>
      </c>
      <c r="H29" s="135">
        <f t="shared" si="1"/>
        <v>1.7805692816109564</v>
      </c>
      <c r="I29" s="165">
        <f t="shared" si="2"/>
        <v>1.7559675052971115</v>
      </c>
      <c r="J29" s="135">
        <f t="shared" si="2"/>
        <v>1.7559675052971115</v>
      </c>
      <c r="K29" s="165">
        <f t="shared" si="5"/>
        <v>3.4521014597981341</v>
      </c>
      <c r="L29" s="136">
        <f t="shared" si="6"/>
        <v>2.1954643983622164</v>
      </c>
      <c r="M29" s="165">
        <f t="shared" si="3"/>
        <v>4.8794772524074101</v>
      </c>
      <c r="N29" s="136">
        <f t="shared" si="4"/>
        <v>4.8794772524074101</v>
      </c>
    </row>
    <row r="30" spans="1:14" x14ac:dyDescent="0.25">
      <c r="A30" s="115">
        <v>330107</v>
      </c>
      <c r="B30" s="115" t="s">
        <v>213</v>
      </c>
      <c r="C30" s="178" t="s">
        <v>76</v>
      </c>
      <c r="D30" s="178">
        <v>0.22</v>
      </c>
      <c r="E30" s="178">
        <v>1.4</v>
      </c>
      <c r="F30" s="116">
        <v>2</v>
      </c>
      <c r="G30" s="165">
        <f t="shared" si="0"/>
        <v>1.8705951580478184</v>
      </c>
      <c r="H30" s="135">
        <f t="shared" si="1"/>
        <v>1.8705951580478184</v>
      </c>
      <c r="I30" s="165">
        <f t="shared" ref="I30:J55" si="7">IF(((($G$3/2)^2-($J$2/2)^2)*PI()/$D30/1000)/2-0.3&gt;6,6,((($G$3/2)^2-($J$2/2)^2)*PI()/$D30/1000/2)-0.3)</f>
        <v>1.8494205737197069</v>
      </c>
      <c r="J30" s="135">
        <f t="shared" si="7"/>
        <v>1.8494205737197069</v>
      </c>
      <c r="K30" s="165">
        <f t="shared" si="5"/>
        <v>3.6181060716071403</v>
      </c>
      <c r="L30" s="136">
        <f t="shared" si="6"/>
        <v>2.3043491437423174</v>
      </c>
      <c r="M30" s="165">
        <f t="shared" si="3"/>
        <v>5.1103625820622929</v>
      </c>
      <c r="N30" s="136">
        <f t="shared" si="4"/>
        <v>5.1103625820622929</v>
      </c>
    </row>
    <row r="31" spans="1:14" x14ac:dyDescent="0.25">
      <c r="A31" s="115">
        <v>330113</v>
      </c>
      <c r="B31" s="115" t="s">
        <v>157</v>
      </c>
      <c r="C31" s="26" t="s">
        <v>76</v>
      </c>
      <c r="D31" s="26">
        <v>0.28999999999999998</v>
      </c>
      <c r="E31" s="26">
        <v>1.4</v>
      </c>
      <c r="F31" s="116">
        <v>2</v>
      </c>
      <c r="G31" s="165">
        <f t="shared" si="0"/>
        <v>1.3707963267948968</v>
      </c>
      <c r="H31" s="135">
        <f t="shared" si="1"/>
        <v>1.3707963267948968</v>
      </c>
      <c r="I31" s="165">
        <f t="shared" si="7"/>
        <v>1.3305949179942609</v>
      </c>
      <c r="J31" s="135">
        <f t="shared" si="7"/>
        <v>1.3305949179942609</v>
      </c>
      <c r="K31" s="165">
        <f t="shared" si="5"/>
        <v>2.6964942612192102</v>
      </c>
      <c r="L31" s="136">
        <f t="shared" si="6"/>
        <v>1.6998510745631379</v>
      </c>
      <c r="M31" s="165">
        <f t="shared" si="3"/>
        <v>3.8285509243231193</v>
      </c>
      <c r="N31" s="136">
        <f t="shared" si="4"/>
        <v>3.8285509243231193</v>
      </c>
    </row>
    <row r="32" spans="1:14" x14ac:dyDescent="0.25">
      <c r="A32" s="115">
        <v>330503</v>
      </c>
      <c r="B32" s="115" t="s">
        <v>291</v>
      </c>
      <c r="C32" s="237" t="s">
        <v>76</v>
      </c>
      <c r="D32" s="237">
        <v>0.17</v>
      </c>
      <c r="E32" s="237">
        <v>1.4</v>
      </c>
      <c r="F32" s="116">
        <v>2</v>
      </c>
      <c r="G32" s="165">
        <f t="shared" si="0"/>
        <v>2.4795937339442347</v>
      </c>
      <c r="H32" s="135">
        <f t="shared" si="1"/>
        <v>2.4795937339442347</v>
      </c>
      <c r="I32" s="165">
        <f t="shared" si="7"/>
        <v>2.4816030954019741</v>
      </c>
      <c r="J32" s="135">
        <f t="shared" si="7"/>
        <v>2.4816030954019741</v>
      </c>
      <c r="K32" s="165">
        <f t="shared" si="5"/>
        <v>4.7410784456092401</v>
      </c>
      <c r="L32" s="136">
        <f t="shared" si="6"/>
        <v>3.0409224213135873</v>
      </c>
      <c r="M32" s="165">
        <f t="shared" si="3"/>
        <v>6</v>
      </c>
      <c r="N32" s="136">
        <f t="shared" si="4"/>
        <v>6</v>
      </c>
    </row>
    <row r="33" spans="1:14" x14ac:dyDescent="0.25">
      <c r="A33" s="115">
        <v>330504</v>
      </c>
      <c r="B33" s="115" t="s">
        <v>290</v>
      </c>
      <c r="C33" s="26" t="s">
        <v>76</v>
      </c>
      <c r="D33" s="26">
        <v>0.17</v>
      </c>
      <c r="E33" s="26">
        <v>1.4</v>
      </c>
      <c r="F33" s="116">
        <v>2</v>
      </c>
      <c r="G33" s="165">
        <f t="shared" si="0"/>
        <v>2.4795937339442347</v>
      </c>
      <c r="H33" s="135">
        <f t="shared" si="1"/>
        <v>2.4795937339442347</v>
      </c>
      <c r="I33" s="165">
        <f t="shared" si="7"/>
        <v>2.4816030954019741</v>
      </c>
      <c r="J33" s="135">
        <f t="shared" si="7"/>
        <v>2.4816030954019741</v>
      </c>
      <c r="K33" s="165">
        <f t="shared" si="5"/>
        <v>4.7410784456092401</v>
      </c>
      <c r="L33" s="136">
        <f t="shared" si="6"/>
        <v>3.0409224213135873</v>
      </c>
      <c r="M33" s="165">
        <f t="shared" si="3"/>
        <v>6</v>
      </c>
      <c r="N33" s="136">
        <f t="shared" si="4"/>
        <v>6</v>
      </c>
    </row>
    <row r="34" spans="1:14" x14ac:dyDescent="0.25">
      <c r="A34" s="115">
        <v>300604</v>
      </c>
      <c r="B34" s="115" t="s">
        <v>159</v>
      </c>
      <c r="C34" s="26" t="s">
        <v>75</v>
      </c>
      <c r="D34" s="26">
        <v>0.16</v>
      </c>
      <c r="E34" s="26">
        <v>1.4</v>
      </c>
      <c r="F34" s="116">
        <v>2</v>
      </c>
      <c r="G34" s="165">
        <f t="shared" si="0"/>
        <v>2.6470683423157495</v>
      </c>
      <c r="H34" s="135">
        <f t="shared" si="1"/>
        <v>2.6470683423157495</v>
      </c>
      <c r="I34" s="165">
        <f t="shared" si="7"/>
        <v>2.6554532888645976</v>
      </c>
      <c r="J34" s="135">
        <f t="shared" si="7"/>
        <v>2.6554532888645976</v>
      </c>
      <c r="K34" s="165">
        <f t="shared" si="5"/>
        <v>5.0498958484598173</v>
      </c>
      <c r="L34" s="136">
        <f t="shared" si="6"/>
        <v>3.2434800726456867</v>
      </c>
      <c r="M34" s="165">
        <f t="shared" si="3"/>
        <v>6</v>
      </c>
      <c r="N34" s="136">
        <f t="shared" si="4"/>
        <v>6</v>
      </c>
    </row>
    <row r="35" spans="1:14" x14ac:dyDescent="0.25">
      <c r="A35" s="115">
        <v>330112</v>
      </c>
      <c r="B35" s="115" t="s">
        <v>160</v>
      </c>
      <c r="C35" s="26" t="s">
        <v>76</v>
      </c>
      <c r="D35" s="26">
        <v>0.24</v>
      </c>
      <c r="E35" s="26">
        <v>1.4</v>
      </c>
      <c r="F35" s="116">
        <v>2</v>
      </c>
      <c r="G35" s="165">
        <f t="shared" si="0"/>
        <v>1.6980455615438335</v>
      </c>
      <c r="H35" s="135">
        <f t="shared" si="1"/>
        <v>1.6980455615438335</v>
      </c>
      <c r="I35" s="165">
        <f t="shared" si="7"/>
        <v>1.6703021925763986</v>
      </c>
      <c r="J35" s="135">
        <f t="shared" si="7"/>
        <v>1.6703021925763986</v>
      </c>
      <c r="K35" s="165">
        <f t="shared" si="5"/>
        <v>3.2999305656398792</v>
      </c>
      <c r="L35" s="136">
        <f t="shared" si="6"/>
        <v>2.0956533817637912</v>
      </c>
      <c r="M35" s="165">
        <f t="shared" si="3"/>
        <v>4.6678323668904351</v>
      </c>
      <c r="N35" s="136">
        <f t="shared" si="4"/>
        <v>4.6678323668904351</v>
      </c>
    </row>
    <row r="36" spans="1:14" x14ac:dyDescent="0.25">
      <c r="A36" s="115">
        <v>330412</v>
      </c>
      <c r="B36" s="115" t="s">
        <v>161</v>
      </c>
      <c r="C36" s="26" t="s">
        <v>76</v>
      </c>
      <c r="D36" s="26">
        <v>0.21</v>
      </c>
      <c r="E36" s="26">
        <v>1.4</v>
      </c>
      <c r="F36" s="116">
        <v>2</v>
      </c>
      <c r="G36" s="165">
        <f t="shared" si="0"/>
        <v>1.9691949274786669</v>
      </c>
      <c r="H36" s="135">
        <f t="shared" si="1"/>
        <v>1.9691949274786669</v>
      </c>
      <c r="I36" s="165">
        <f t="shared" si="7"/>
        <v>1.9517739343730269</v>
      </c>
      <c r="J36" s="135">
        <f t="shared" si="7"/>
        <v>1.9517739343730269</v>
      </c>
      <c r="K36" s="165">
        <f t="shared" si="5"/>
        <v>3.7999206464455759</v>
      </c>
      <c r="L36" s="136">
        <f t="shared" si="6"/>
        <v>2.4236038648729044</v>
      </c>
      <c r="M36" s="165">
        <f t="shared" si="3"/>
        <v>5.3632369907319264</v>
      </c>
      <c r="N36" s="136">
        <f t="shared" si="4"/>
        <v>5.3632369907319264</v>
      </c>
    </row>
    <row r="37" spans="1:14" x14ac:dyDescent="0.25">
      <c r="A37" s="115">
        <v>330508</v>
      </c>
      <c r="B37" s="115" t="s">
        <v>162</v>
      </c>
      <c r="C37" s="26" t="s">
        <v>75</v>
      </c>
      <c r="D37" s="26">
        <v>0.17</v>
      </c>
      <c r="E37" s="26">
        <v>1.4</v>
      </c>
      <c r="F37" s="116">
        <v>2</v>
      </c>
      <c r="G37" s="165">
        <f t="shared" si="0"/>
        <v>2.4795937339442347</v>
      </c>
      <c r="H37" s="135">
        <f t="shared" si="1"/>
        <v>2.4795937339442347</v>
      </c>
      <c r="I37" s="165">
        <f t="shared" si="7"/>
        <v>2.4816030954019741</v>
      </c>
      <c r="J37" s="135">
        <f t="shared" si="7"/>
        <v>2.4816030954019741</v>
      </c>
      <c r="K37" s="165">
        <f t="shared" si="5"/>
        <v>4.7410784456092401</v>
      </c>
      <c r="L37" s="136">
        <f t="shared" si="6"/>
        <v>3.0409224213135873</v>
      </c>
      <c r="M37" s="165">
        <f t="shared" si="3"/>
        <v>6</v>
      </c>
      <c r="N37" s="136">
        <f t="shared" si="4"/>
        <v>6</v>
      </c>
    </row>
    <row r="38" spans="1:14" x14ac:dyDescent="0.25">
      <c r="A38" s="115">
        <v>330307</v>
      </c>
      <c r="B38" s="115" t="s">
        <v>163</v>
      </c>
      <c r="C38" s="26" t="s">
        <v>77</v>
      </c>
      <c r="D38" s="26">
        <v>0.5</v>
      </c>
      <c r="E38" s="26">
        <v>1.4</v>
      </c>
      <c r="F38" s="116">
        <v>2</v>
      </c>
      <c r="G38" s="165">
        <f t="shared" si="0"/>
        <v>0.71106186954104</v>
      </c>
      <c r="H38" s="135">
        <f t="shared" si="1"/>
        <v>0.71106186954104</v>
      </c>
      <c r="I38" s="165">
        <f t="shared" si="7"/>
        <v>0.64574505243667124</v>
      </c>
      <c r="J38" s="135">
        <f t="shared" si="7"/>
        <v>0.64574505243667124</v>
      </c>
      <c r="K38" s="165">
        <f t="shared" si="5"/>
        <v>1.479966671507142</v>
      </c>
      <c r="L38" s="136">
        <f t="shared" si="6"/>
        <v>0.90191362324661983</v>
      </c>
      <c r="M38" s="165">
        <f t="shared" si="3"/>
        <v>2.1365595361074088</v>
      </c>
      <c r="N38" s="136">
        <f t="shared" si="4"/>
        <v>2.1365595361074088</v>
      </c>
    </row>
    <row r="39" spans="1:14" x14ac:dyDescent="0.25">
      <c r="A39" s="115">
        <v>330611</v>
      </c>
      <c r="B39" s="115" t="s">
        <v>164</v>
      </c>
      <c r="C39" s="26" t="s">
        <v>76</v>
      </c>
      <c r="D39" s="26">
        <v>0.34</v>
      </c>
      <c r="E39" s="26">
        <v>1.4</v>
      </c>
      <c r="F39" s="116">
        <v>2</v>
      </c>
      <c r="G39" s="165">
        <f t="shared" si="0"/>
        <v>1.1397968669721175</v>
      </c>
      <c r="H39" s="135">
        <f t="shared" si="1"/>
        <v>1.1397968669721175</v>
      </c>
      <c r="I39" s="165">
        <f t="shared" si="7"/>
        <v>1.0908015477009869</v>
      </c>
      <c r="J39" s="135">
        <f t="shared" si="7"/>
        <v>1.0908015477009869</v>
      </c>
      <c r="K39" s="165">
        <f t="shared" si="5"/>
        <v>2.2705392228046199</v>
      </c>
      <c r="L39" s="136">
        <f t="shared" si="6"/>
        <v>1.4204612106567938</v>
      </c>
      <c r="M39" s="165">
        <f t="shared" si="3"/>
        <v>3.2361169648638359</v>
      </c>
      <c r="N39" s="136">
        <f t="shared" si="4"/>
        <v>3.2361169648638359</v>
      </c>
    </row>
    <row r="40" spans="1:14" x14ac:dyDescent="0.25">
      <c r="A40" s="115">
        <v>330119</v>
      </c>
      <c r="B40" s="115" t="s">
        <v>310</v>
      </c>
      <c r="C40" s="260" t="s">
        <v>77</v>
      </c>
      <c r="D40" s="224">
        <v>0.27</v>
      </c>
      <c r="E40" s="260">
        <v>1.4</v>
      </c>
      <c r="F40" s="116">
        <v>2</v>
      </c>
      <c r="G40" s="165">
        <f t="shared" si="0"/>
        <v>1.487151610261185</v>
      </c>
      <c r="H40" s="135">
        <f t="shared" si="1"/>
        <v>1.487151610261185</v>
      </c>
      <c r="I40" s="165">
        <f t="shared" si="7"/>
        <v>1.4513797267345763</v>
      </c>
      <c r="J40" s="135">
        <f t="shared" si="7"/>
        <v>1.4513797267345763</v>
      </c>
      <c r="K40" s="165">
        <f t="shared" si="5"/>
        <v>2.9110493916798923</v>
      </c>
      <c r="L40" s="136">
        <f t="shared" si="6"/>
        <v>1.8405807837900368</v>
      </c>
      <c r="M40" s="165">
        <f t="shared" si="3"/>
        <v>4.126962103902609</v>
      </c>
      <c r="N40" s="136">
        <f t="shared" si="4"/>
        <v>4.126962103902609</v>
      </c>
    </row>
    <row r="41" spans="1:14" x14ac:dyDescent="0.25">
      <c r="A41" s="115">
        <v>330224</v>
      </c>
      <c r="B41" s="115" t="s">
        <v>303</v>
      </c>
      <c r="C41" s="255" t="s">
        <v>74</v>
      </c>
      <c r="D41" s="255">
        <v>0.19</v>
      </c>
      <c r="E41" s="255">
        <v>1.4</v>
      </c>
      <c r="F41" s="116">
        <v>2</v>
      </c>
      <c r="G41" s="165">
        <f t="shared" si="0"/>
        <v>2.1975312356343153</v>
      </c>
      <c r="H41" s="135">
        <f t="shared" si="1"/>
        <v>2.1975312356343153</v>
      </c>
      <c r="I41" s="165">
        <f t="shared" si="7"/>
        <v>2.1888027695701879</v>
      </c>
      <c r="J41" s="135">
        <f t="shared" si="7"/>
        <v>2.1888027695701879</v>
      </c>
      <c r="K41" s="165">
        <f t="shared" si="5"/>
        <v>4.2209649250187935</v>
      </c>
      <c r="L41" s="136">
        <f t="shared" si="6"/>
        <v>2.6997726927542622</v>
      </c>
      <c r="M41" s="165">
        <f t="shared" si="3"/>
        <v>5.9488408844931806</v>
      </c>
      <c r="N41" s="136">
        <f t="shared" si="4"/>
        <v>5.9488408844931806</v>
      </c>
    </row>
    <row r="42" spans="1:14" x14ac:dyDescent="0.25">
      <c r="A42" s="115">
        <v>330118</v>
      </c>
      <c r="B42" s="115" t="s">
        <v>305</v>
      </c>
      <c r="C42" s="255" t="s">
        <v>77</v>
      </c>
      <c r="D42" s="255">
        <v>0.32</v>
      </c>
      <c r="E42" s="255">
        <v>1.4</v>
      </c>
      <c r="F42" s="116">
        <v>2</v>
      </c>
      <c r="G42" s="165">
        <f t="shared" si="0"/>
        <v>1.2235341711578749</v>
      </c>
      <c r="H42" s="135">
        <f t="shared" si="1"/>
        <v>1.2235341711578749</v>
      </c>
      <c r="I42" s="165">
        <f t="shared" si="7"/>
        <v>1.1777266444322987</v>
      </c>
      <c r="J42" s="135">
        <f t="shared" si="7"/>
        <v>1.1777266444322987</v>
      </c>
      <c r="K42" s="165">
        <f t="shared" si="5"/>
        <v>2.4249479242299086</v>
      </c>
      <c r="L42" s="136">
        <f t="shared" si="6"/>
        <v>1.5217400363228435</v>
      </c>
      <c r="M42" s="165">
        <f t="shared" si="3"/>
        <v>3.4508742751678256</v>
      </c>
      <c r="N42" s="136">
        <f t="shared" si="4"/>
        <v>3.4508742751678256</v>
      </c>
    </row>
    <row r="43" spans="1:14" x14ac:dyDescent="0.25">
      <c r="A43" s="115">
        <v>330218</v>
      </c>
      <c r="B43" s="115" t="s">
        <v>204</v>
      </c>
      <c r="C43" s="26" t="s">
        <v>78</v>
      </c>
      <c r="D43" s="26">
        <v>0.26</v>
      </c>
      <c r="E43" s="26">
        <v>1.4</v>
      </c>
      <c r="F43" s="116">
        <v>1.9</v>
      </c>
      <c r="G43" s="165">
        <f t="shared" si="0"/>
        <v>1.5520420568096922</v>
      </c>
      <c r="H43" s="135">
        <f t="shared" si="1"/>
        <v>1.5520420568096922</v>
      </c>
      <c r="I43" s="165">
        <f t="shared" si="7"/>
        <v>1.5187404854551367</v>
      </c>
      <c r="J43" s="135">
        <f t="shared" si="7"/>
        <v>1.5187404854551367</v>
      </c>
      <c r="K43" s="165">
        <f t="shared" si="5"/>
        <v>3.0307051375137344</v>
      </c>
      <c r="L43" s="136">
        <f t="shared" si="6"/>
        <v>1.9190646600896535</v>
      </c>
      <c r="M43" s="165">
        <f t="shared" si="3"/>
        <v>4.2933837232834779</v>
      </c>
      <c r="N43" s="136">
        <f t="shared" si="4"/>
        <v>4.2933837232834779</v>
      </c>
    </row>
    <row r="44" spans="1:14" x14ac:dyDescent="0.25">
      <c r="A44" s="115">
        <v>330218</v>
      </c>
      <c r="B44" s="115" t="s">
        <v>322</v>
      </c>
      <c r="C44" s="265" t="s">
        <v>78</v>
      </c>
      <c r="D44" s="224">
        <v>0.34</v>
      </c>
      <c r="E44" s="265">
        <v>1.4</v>
      </c>
      <c r="F44" s="116">
        <v>1.9</v>
      </c>
      <c r="G44" s="165">
        <f t="shared" si="0"/>
        <v>1.1397968669721175</v>
      </c>
      <c r="H44" s="135">
        <f t="shared" si="1"/>
        <v>1.1397968669721175</v>
      </c>
      <c r="I44" s="165">
        <f t="shared" si="7"/>
        <v>1.0908015477009869</v>
      </c>
      <c r="J44" s="135">
        <f t="shared" si="7"/>
        <v>1.0908015477009869</v>
      </c>
      <c r="K44" s="165">
        <f t="shared" si="5"/>
        <v>2.2705392228046199</v>
      </c>
      <c r="L44" s="136">
        <f t="shared" si="6"/>
        <v>1.4204612106567938</v>
      </c>
      <c r="M44" s="165">
        <f t="shared" si="3"/>
        <v>3.2361169648638359</v>
      </c>
      <c r="N44" s="136">
        <f t="shared" si="4"/>
        <v>3.2361169648638359</v>
      </c>
    </row>
    <row r="45" spans="1:14" x14ac:dyDescent="0.25">
      <c r="A45" s="117">
        <v>330216</v>
      </c>
      <c r="B45" s="117" t="s">
        <v>205</v>
      </c>
      <c r="C45" s="108" t="s">
        <v>77</v>
      </c>
      <c r="D45" s="108">
        <v>0.46</v>
      </c>
      <c r="E45" s="108">
        <v>1.4</v>
      </c>
      <c r="F45" s="118">
        <v>2</v>
      </c>
      <c r="G45" s="165">
        <f t="shared" si="0"/>
        <v>0.79028464080547822</v>
      </c>
      <c r="H45" s="135">
        <f t="shared" si="1"/>
        <v>0.79028464080547822</v>
      </c>
      <c r="I45" s="165">
        <f t="shared" si="7"/>
        <v>0.72798375264855575</v>
      </c>
      <c r="J45" s="135">
        <f t="shared" si="7"/>
        <v>0.72798375264855575</v>
      </c>
      <c r="K45" s="165">
        <f t="shared" si="5"/>
        <v>1.6260507298990672</v>
      </c>
      <c r="L45" s="136">
        <f t="shared" si="6"/>
        <v>0.99773219918110834</v>
      </c>
      <c r="M45" s="165">
        <f t="shared" si="3"/>
        <v>2.339738626203705</v>
      </c>
      <c r="N45" s="136">
        <f t="shared" si="4"/>
        <v>2.339738626203705</v>
      </c>
    </row>
    <row r="46" spans="1:14" x14ac:dyDescent="0.25">
      <c r="A46" s="115">
        <v>330104</v>
      </c>
      <c r="B46" s="115" t="s">
        <v>168</v>
      </c>
      <c r="C46" s="26" t="s">
        <v>76</v>
      </c>
      <c r="D46" s="26">
        <v>0.36</v>
      </c>
      <c r="E46" s="26">
        <v>1.4</v>
      </c>
      <c r="F46" s="116">
        <v>2</v>
      </c>
      <c r="G46" s="165">
        <f t="shared" si="0"/>
        <v>1.0653637076958891</v>
      </c>
      <c r="H46" s="135">
        <f t="shared" si="1"/>
        <v>1.0653637076958891</v>
      </c>
      <c r="I46" s="165">
        <f t="shared" si="7"/>
        <v>1.0135347950509324</v>
      </c>
      <c r="J46" s="135">
        <f t="shared" si="7"/>
        <v>1.0135347950509324</v>
      </c>
      <c r="K46" s="165">
        <f t="shared" si="5"/>
        <v>2.1332870437599194</v>
      </c>
      <c r="L46" s="136">
        <f t="shared" si="6"/>
        <v>1.3304355878425276</v>
      </c>
      <c r="M46" s="165">
        <f t="shared" si="3"/>
        <v>3.0452215779269567</v>
      </c>
      <c r="N46" s="136">
        <f t="shared" si="4"/>
        <v>3.0452215779269567</v>
      </c>
    </row>
    <row r="47" spans="1:14" x14ac:dyDescent="0.25">
      <c r="A47" s="115">
        <v>300601</v>
      </c>
      <c r="B47" s="115" t="s">
        <v>169</v>
      </c>
      <c r="C47" s="26" t="s">
        <v>76</v>
      </c>
      <c r="D47" s="224">
        <v>0.2</v>
      </c>
      <c r="E47" s="26">
        <v>1.4</v>
      </c>
      <c r="F47" s="116">
        <v>2</v>
      </c>
      <c r="G47" s="165">
        <f t="shared" si="0"/>
        <v>2.0776546738525998</v>
      </c>
      <c r="H47" s="135">
        <f t="shared" si="1"/>
        <v>2.0776546738525998</v>
      </c>
      <c r="I47" s="165">
        <f t="shared" si="7"/>
        <v>2.0643626310916781</v>
      </c>
      <c r="J47" s="135">
        <f t="shared" si="7"/>
        <v>2.0643626310916781</v>
      </c>
      <c r="K47" s="165">
        <f t="shared" si="5"/>
        <v>3.9999166787678542</v>
      </c>
      <c r="L47" s="136">
        <f t="shared" si="6"/>
        <v>2.5547840581165495</v>
      </c>
      <c r="M47" s="165">
        <f t="shared" si="3"/>
        <v>5.641398840268522</v>
      </c>
      <c r="N47" s="136">
        <f t="shared" si="4"/>
        <v>5.641398840268522</v>
      </c>
    </row>
    <row r="48" spans="1:14" x14ac:dyDescent="0.25">
      <c r="A48" s="115">
        <v>330111</v>
      </c>
      <c r="B48" s="115" t="s">
        <v>170</v>
      </c>
      <c r="C48" s="26" t="s">
        <v>75</v>
      </c>
      <c r="D48" s="26">
        <v>0.22</v>
      </c>
      <c r="E48" s="26">
        <v>1.4</v>
      </c>
      <c r="F48" s="116">
        <v>2</v>
      </c>
      <c r="G48" s="165">
        <f t="shared" si="0"/>
        <v>1.8705951580478184</v>
      </c>
      <c r="H48" s="135">
        <f t="shared" si="1"/>
        <v>1.8705951580478184</v>
      </c>
      <c r="I48" s="165">
        <f t="shared" si="7"/>
        <v>1.8494205737197069</v>
      </c>
      <c r="J48" s="135">
        <f t="shared" si="7"/>
        <v>1.8494205737197069</v>
      </c>
      <c r="K48" s="165">
        <f t="shared" si="5"/>
        <v>3.6181060716071403</v>
      </c>
      <c r="L48" s="136">
        <f t="shared" si="6"/>
        <v>2.3043491437423174</v>
      </c>
      <c r="M48" s="165">
        <f t="shared" si="3"/>
        <v>5.1103625820622929</v>
      </c>
      <c r="N48" s="136">
        <f t="shared" si="4"/>
        <v>5.1103625820622929</v>
      </c>
    </row>
    <row r="49" spans="1:14" ht="15" customHeight="1" x14ac:dyDescent="0.25">
      <c r="A49" s="119">
        <v>331101</v>
      </c>
      <c r="B49" s="119" t="s">
        <v>171</v>
      </c>
      <c r="C49" s="26" t="s">
        <v>76</v>
      </c>
      <c r="D49" s="26">
        <v>0.24</v>
      </c>
      <c r="E49" s="26">
        <v>1.4</v>
      </c>
      <c r="F49" s="116">
        <v>2</v>
      </c>
      <c r="G49" s="165">
        <f t="shared" si="0"/>
        <v>1.6980455615438335</v>
      </c>
      <c r="H49" s="135">
        <f t="shared" si="1"/>
        <v>1.6980455615438335</v>
      </c>
      <c r="I49" s="165">
        <f t="shared" si="7"/>
        <v>1.6703021925763986</v>
      </c>
      <c r="J49" s="135">
        <f t="shared" si="7"/>
        <v>1.6703021925763986</v>
      </c>
      <c r="K49" s="165">
        <f t="shared" si="5"/>
        <v>3.2999305656398792</v>
      </c>
      <c r="L49" s="136">
        <f t="shared" si="6"/>
        <v>2.0956533817637912</v>
      </c>
      <c r="M49" s="165">
        <f t="shared" si="3"/>
        <v>4.6678323668904351</v>
      </c>
      <c r="N49" s="136">
        <f t="shared" si="4"/>
        <v>4.6678323668904351</v>
      </c>
    </row>
    <row r="50" spans="1:14" x14ac:dyDescent="0.25">
      <c r="A50" s="117">
        <v>330206</v>
      </c>
      <c r="B50" s="117" t="s">
        <v>172</v>
      </c>
      <c r="C50" s="108" t="s">
        <v>76</v>
      </c>
      <c r="D50" s="108">
        <v>0.37</v>
      </c>
      <c r="E50" s="108">
        <v>1.4</v>
      </c>
      <c r="F50" s="118">
        <v>2</v>
      </c>
      <c r="G50" s="165">
        <f t="shared" si="0"/>
        <v>1.0311646885689729</v>
      </c>
      <c r="H50" s="135">
        <f t="shared" si="1"/>
        <v>1.0311646885689729</v>
      </c>
      <c r="I50" s="165">
        <f t="shared" si="7"/>
        <v>0.97803385464415027</v>
      </c>
      <c r="J50" s="135">
        <f t="shared" si="7"/>
        <v>0.97803385464415027</v>
      </c>
      <c r="K50" s="165">
        <f t="shared" si="5"/>
        <v>2.0702252317664076</v>
      </c>
      <c r="L50" s="136">
        <f t="shared" si="6"/>
        <v>1.2890724638467836</v>
      </c>
      <c r="M50" s="165">
        <f t="shared" si="3"/>
        <v>2.9575128866316334</v>
      </c>
      <c r="N50" s="136">
        <f t="shared" si="4"/>
        <v>2.9575128866316334</v>
      </c>
    </row>
    <row r="51" spans="1:14" x14ac:dyDescent="0.25">
      <c r="A51" s="117">
        <v>330415</v>
      </c>
      <c r="B51" s="117" t="s">
        <v>271</v>
      </c>
      <c r="C51" s="108" t="s">
        <v>76</v>
      </c>
      <c r="D51" s="108">
        <v>0.2</v>
      </c>
      <c r="E51" s="108">
        <v>1.4</v>
      </c>
      <c r="F51" s="118">
        <v>2</v>
      </c>
      <c r="G51" s="165">
        <f t="shared" si="0"/>
        <v>2.0776546738525998</v>
      </c>
      <c r="H51" s="135">
        <f t="shared" si="1"/>
        <v>2.0776546738525998</v>
      </c>
      <c r="I51" s="165">
        <f t="shared" si="7"/>
        <v>2.0643626310916781</v>
      </c>
      <c r="J51" s="135">
        <f t="shared" si="7"/>
        <v>2.0643626310916781</v>
      </c>
      <c r="K51" s="165">
        <f t="shared" si="5"/>
        <v>3.9999166787678542</v>
      </c>
      <c r="L51" s="136">
        <f t="shared" si="6"/>
        <v>2.5547840581165495</v>
      </c>
      <c r="M51" s="165">
        <f t="shared" si="3"/>
        <v>5.641398840268522</v>
      </c>
      <c r="N51" s="136">
        <f t="shared" si="4"/>
        <v>5.641398840268522</v>
      </c>
    </row>
    <row r="52" spans="1:14" x14ac:dyDescent="0.25">
      <c r="A52" s="117">
        <v>330219</v>
      </c>
      <c r="B52" s="117" t="s">
        <v>224</v>
      </c>
      <c r="C52" s="108" t="s">
        <v>74</v>
      </c>
      <c r="D52" s="108">
        <v>0.17499999999999999</v>
      </c>
      <c r="E52" s="108">
        <v>1.4</v>
      </c>
      <c r="F52" s="118">
        <v>2</v>
      </c>
      <c r="G52" s="165">
        <f t="shared" si="0"/>
        <v>2.4030339129743998</v>
      </c>
      <c r="H52" s="135">
        <f t="shared" si="1"/>
        <v>2.4030339129743998</v>
      </c>
      <c r="I52" s="165">
        <f t="shared" si="7"/>
        <v>2.4021287212476325</v>
      </c>
      <c r="J52" s="135">
        <f t="shared" si="7"/>
        <v>2.4021287212476325</v>
      </c>
      <c r="K52" s="165">
        <f t="shared" si="5"/>
        <v>4.5999047757346911</v>
      </c>
      <c r="L52" s="136">
        <f t="shared" si="6"/>
        <v>2.9483246378474854</v>
      </c>
      <c r="M52" s="165">
        <f t="shared" si="3"/>
        <v>6</v>
      </c>
      <c r="N52" s="136">
        <f t="shared" si="4"/>
        <v>6</v>
      </c>
    </row>
    <row r="53" spans="1:14" hidden="1" x14ac:dyDescent="0.25">
      <c r="A53" s="117">
        <v>330217</v>
      </c>
      <c r="B53" s="117" t="s">
        <v>261</v>
      </c>
      <c r="C53" s="108" t="s">
        <v>74</v>
      </c>
      <c r="D53" s="108">
        <v>0.16</v>
      </c>
      <c r="E53" s="108">
        <v>1.4</v>
      </c>
      <c r="F53" s="118">
        <v>2</v>
      </c>
      <c r="G53" s="165">
        <f t="shared" si="0"/>
        <v>2.6470683423157495</v>
      </c>
      <c r="H53" s="135">
        <f t="shared" si="1"/>
        <v>2.6470683423157495</v>
      </c>
      <c r="I53" s="165">
        <f t="shared" si="7"/>
        <v>2.6554532888645976</v>
      </c>
      <c r="J53" s="135">
        <f t="shared" si="7"/>
        <v>2.6554532888645976</v>
      </c>
      <c r="K53" s="165">
        <f t="shared" si="5"/>
        <v>5.0498958484598173</v>
      </c>
      <c r="L53" s="136">
        <f t="shared" si="6"/>
        <v>3.2434800726456867</v>
      </c>
      <c r="M53" s="165">
        <f t="shared" si="3"/>
        <v>6</v>
      </c>
      <c r="N53" s="136">
        <f t="shared" si="4"/>
        <v>6</v>
      </c>
    </row>
    <row r="54" spans="1:14" x14ac:dyDescent="0.25">
      <c r="A54" s="115">
        <v>330608</v>
      </c>
      <c r="B54" s="115" t="s">
        <v>173</v>
      </c>
      <c r="C54" s="26" t="s">
        <v>75</v>
      </c>
      <c r="D54" s="26">
        <v>0.22</v>
      </c>
      <c r="E54" s="26">
        <v>1.4</v>
      </c>
      <c r="F54" s="116">
        <v>2</v>
      </c>
      <c r="G54" s="165">
        <f t="shared" si="0"/>
        <v>1.8705951580478184</v>
      </c>
      <c r="H54" s="135">
        <f t="shared" si="1"/>
        <v>1.8705951580478184</v>
      </c>
      <c r="I54" s="165">
        <f t="shared" si="7"/>
        <v>1.8494205737197069</v>
      </c>
      <c r="J54" s="135">
        <f t="shared" si="7"/>
        <v>1.8494205737197069</v>
      </c>
      <c r="K54" s="165">
        <f t="shared" si="5"/>
        <v>3.6181060716071403</v>
      </c>
      <c r="L54" s="136">
        <f t="shared" si="6"/>
        <v>2.3043491437423174</v>
      </c>
      <c r="M54" s="165">
        <f t="shared" si="3"/>
        <v>5.1103625820622929</v>
      </c>
      <c r="N54" s="136">
        <f t="shared" si="4"/>
        <v>5.1103625820622929</v>
      </c>
    </row>
    <row r="55" spans="1:14" ht="15.75" thickBot="1" x14ac:dyDescent="0.3">
      <c r="A55" s="120">
        <v>300605</v>
      </c>
      <c r="B55" s="120" t="s">
        <v>174</v>
      </c>
      <c r="C55" s="27" t="s">
        <v>76</v>
      </c>
      <c r="D55" s="27">
        <v>0.32</v>
      </c>
      <c r="E55" s="27">
        <v>1.4</v>
      </c>
      <c r="F55" s="121">
        <v>2</v>
      </c>
      <c r="G55" s="166">
        <f t="shared" si="0"/>
        <v>1.2235341711578749</v>
      </c>
      <c r="H55" s="167">
        <f t="shared" si="1"/>
        <v>1.2235341711578749</v>
      </c>
      <c r="I55" s="166">
        <f t="shared" si="7"/>
        <v>1.1777266444322987</v>
      </c>
      <c r="J55" s="167">
        <f t="shared" si="7"/>
        <v>1.1777266444322987</v>
      </c>
      <c r="K55" s="166">
        <f t="shared" si="5"/>
        <v>2.4249479242299086</v>
      </c>
      <c r="L55" s="146">
        <f t="shared" si="6"/>
        <v>1.5217400363228435</v>
      </c>
      <c r="M55" s="166">
        <f t="shared" si="3"/>
        <v>3.4508742751678256</v>
      </c>
      <c r="N55" s="146">
        <f t="shared" si="4"/>
        <v>3.4508742751678256</v>
      </c>
    </row>
    <row r="56" spans="1:14" x14ac:dyDescent="0.25">
      <c r="B56" s="122" t="s">
        <v>207</v>
      </c>
    </row>
  </sheetData>
  <sheetProtection algorithmName="SHA-512" hashValue="sw04keCn8B3LM1+WrYmqrLoL+TVMRvDWB7Ql5asODPAiewYEtID2IF5MXHXF4DUPOlZypVfZRbb+P72eeMGUWg==" saltValue="IsnJRxj1PtlpciGxCYWMew==" spinCount="100000" sheet="1" formatCells="0" formatColumns="0" formatRows="0" insertColumns="0" insertRows="0" insertHyperlinks="0" deleteColumns="0" deleteRows="0" sort="0" autoFilter="0" pivotTables="0"/>
  <mergeCells count="15">
    <mergeCell ref="A6:A8"/>
    <mergeCell ref="I7:I8"/>
    <mergeCell ref="J7:J8"/>
    <mergeCell ref="B4:N4"/>
    <mergeCell ref="B6:B8"/>
    <mergeCell ref="C6:C8"/>
    <mergeCell ref="D6:D8"/>
    <mergeCell ref="E6:F7"/>
    <mergeCell ref="G6:N6"/>
    <mergeCell ref="G7:G8"/>
    <mergeCell ref="H7:H8"/>
    <mergeCell ref="K7:K8"/>
    <mergeCell ref="M7:M8"/>
    <mergeCell ref="N7:N8"/>
    <mergeCell ref="L7:L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R55"/>
  <sheetViews>
    <sheetView showGridLines="0" showRowColHeaders="0" topLeftCell="A2" zoomScaleNormal="100" workbookViewId="0">
      <pane ySplit="8" topLeftCell="A28" activePane="bottomLeft" state="frozen"/>
      <selection activeCell="N20" sqref="N20"/>
      <selection pane="bottomLeft" activeCell="H43" sqref="H43"/>
    </sheetView>
  </sheetViews>
  <sheetFormatPr defaultRowHeight="15" x14ac:dyDescent="0.25"/>
  <cols>
    <col min="2" max="2" width="34.42578125" customWidth="1"/>
    <col min="3" max="3" width="8.7109375" customWidth="1"/>
    <col min="4" max="4" width="6.7109375" hidden="1" customWidth="1"/>
    <col min="5" max="5" width="11.5703125" customWidth="1"/>
    <col min="6" max="6" width="0" hidden="1" customWidth="1"/>
    <col min="7" max="7" width="2.7109375" hidden="1" customWidth="1"/>
    <col min="10" max="10" width="14.42578125" customWidth="1"/>
    <col min="11" max="13" width="0" hidden="1" customWidth="1"/>
    <col min="14" max="14" width="12.5703125" hidden="1" customWidth="1"/>
    <col min="15" max="15" width="11" hidden="1" customWidth="1"/>
    <col min="16" max="16" width="10.85546875" hidden="1" customWidth="1"/>
    <col min="17" max="18" width="0" hidden="1" customWidth="1"/>
  </cols>
  <sheetData>
    <row r="1" spans="1:18" x14ac:dyDescent="0.25">
      <c r="Q1" s="82"/>
      <c r="R1" s="82"/>
    </row>
    <row r="2" spans="1:18" ht="26.25" hidden="1" x14ac:dyDescent="0.25">
      <c r="B2" s="124"/>
      <c r="C2" s="125"/>
      <c r="D2" s="125"/>
      <c r="E2" s="125"/>
      <c r="F2" s="125"/>
      <c r="G2" s="125"/>
      <c r="H2" s="126">
        <v>21.4</v>
      </c>
      <c r="I2" s="126">
        <v>21.4</v>
      </c>
      <c r="J2" s="126">
        <v>21.4</v>
      </c>
      <c r="K2" s="126">
        <v>35</v>
      </c>
      <c r="L2" s="126">
        <v>45</v>
      </c>
      <c r="M2" s="126">
        <v>55</v>
      </c>
      <c r="N2" s="126">
        <v>35</v>
      </c>
      <c r="O2" s="126">
        <v>45</v>
      </c>
      <c r="P2" s="126">
        <v>55</v>
      </c>
      <c r="Q2" s="125"/>
      <c r="R2" s="125"/>
    </row>
    <row r="3" spans="1:18" ht="26.25" hidden="1" x14ac:dyDescent="0.25">
      <c r="B3" s="127"/>
      <c r="C3" s="125"/>
      <c r="D3" s="125"/>
      <c r="E3" s="125"/>
      <c r="F3" s="125"/>
      <c r="G3" s="125"/>
      <c r="H3" s="126">
        <v>39</v>
      </c>
      <c r="I3" s="126">
        <v>39</v>
      </c>
      <c r="J3" s="126">
        <v>50</v>
      </c>
      <c r="K3" s="126">
        <v>69</v>
      </c>
      <c r="L3" s="128">
        <v>87</v>
      </c>
      <c r="M3" s="128">
        <v>87</v>
      </c>
      <c r="N3" s="126">
        <v>49</v>
      </c>
      <c r="O3" s="126">
        <v>75</v>
      </c>
      <c r="P3" s="126">
        <v>75</v>
      </c>
      <c r="Q3" s="125"/>
      <c r="R3" s="125"/>
    </row>
    <row r="4" spans="1:18" ht="26.25" customHeight="1" x14ac:dyDescent="0.25">
      <c r="A4" s="353" t="s">
        <v>321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</row>
    <row r="5" spans="1:18" ht="15" customHeight="1" x14ac:dyDescent="0.25">
      <c r="A5" s="353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</row>
    <row r="6" spans="1:18" ht="18" customHeight="1" thickBot="1" x14ac:dyDescent="0.3">
      <c r="A6" s="353"/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</row>
    <row r="7" spans="1:18" ht="15.75" thickBot="1" x14ac:dyDescent="0.3">
      <c r="A7" s="335" t="s">
        <v>289</v>
      </c>
      <c r="B7" s="338" t="s">
        <v>194</v>
      </c>
      <c r="C7" s="340" t="s">
        <v>195</v>
      </c>
      <c r="D7" s="340" t="s">
        <v>196</v>
      </c>
      <c r="E7" s="354" t="s">
        <v>142</v>
      </c>
      <c r="F7" s="355"/>
      <c r="G7" s="356"/>
      <c r="H7" s="347" t="s">
        <v>197</v>
      </c>
      <c r="I7" s="348"/>
      <c r="J7" s="348"/>
      <c r="K7" s="348"/>
      <c r="L7" s="348"/>
      <c r="M7" s="348"/>
      <c r="N7" s="348"/>
      <c r="O7" s="348"/>
      <c r="P7" s="348"/>
      <c r="Q7" s="348"/>
      <c r="R7" s="360"/>
    </row>
    <row r="8" spans="1:18" ht="15.75" thickBot="1" x14ac:dyDescent="0.3">
      <c r="A8" s="336"/>
      <c r="B8" s="307"/>
      <c r="C8" s="341"/>
      <c r="D8" s="341"/>
      <c r="E8" s="357"/>
      <c r="F8" s="358"/>
      <c r="G8" s="359"/>
      <c r="H8" s="349" t="s">
        <v>179</v>
      </c>
      <c r="I8" s="338" t="s">
        <v>180</v>
      </c>
      <c r="J8" s="338" t="s">
        <v>182</v>
      </c>
      <c r="K8" s="338" t="s">
        <v>277</v>
      </c>
      <c r="L8" s="338" t="s">
        <v>278</v>
      </c>
      <c r="M8" s="361" t="s">
        <v>208</v>
      </c>
      <c r="N8" s="350" t="s">
        <v>209</v>
      </c>
      <c r="O8" s="350" t="s">
        <v>210</v>
      </c>
      <c r="P8" s="350" t="s">
        <v>211</v>
      </c>
      <c r="Q8" s="349" t="s">
        <v>200</v>
      </c>
      <c r="R8" s="349"/>
    </row>
    <row r="9" spans="1:18" ht="45.75" thickBot="1" x14ac:dyDescent="0.3">
      <c r="A9" s="337"/>
      <c r="B9" s="308"/>
      <c r="C9" s="342"/>
      <c r="D9" s="342"/>
      <c r="E9" s="111" t="s">
        <v>201</v>
      </c>
      <c r="F9" s="111" t="s">
        <v>198</v>
      </c>
      <c r="G9" s="111" t="s">
        <v>276</v>
      </c>
      <c r="H9" s="349"/>
      <c r="I9" s="308"/>
      <c r="J9" s="308"/>
      <c r="K9" s="308"/>
      <c r="L9" s="308"/>
      <c r="M9" s="362"/>
      <c r="N9" s="351"/>
      <c r="O9" s="352"/>
      <c r="P9" s="352"/>
      <c r="Q9" s="123">
        <v>32</v>
      </c>
      <c r="R9" s="112">
        <v>45</v>
      </c>
    </row>
    <row r="10" spans="1:18" x14ac:dyDescent="0.25">
      <c r="A10" s="113">
        <v>330411</v>
      </c>
      <c r="B10" s="113" t="s">
        <v>143</v>
      </c>
      <c r="C10" s="25" t="s">
        <v>75</v>
      </c>
      <c r="D10" s="25">
        <v>0.22</v>
      </c>
      <c r="E10" s="25">
        <v>1.4</v>
      </c>
      <c r="F10" s="25">
        <v>2</v>
      </c>
      <c r="G10" s="114">
        <v>2.6</v>
      </c>
      <c r="H10" s="76">
        <f>IF(((($H$3/2)^2-($H$2/2)^2)*PI()/$D10/1000)/2-0.2&gt;6,6,((($H$3/2)^2-($H$2/2)^2)*PI()/$D10/1000/2)-0.2)</f>
        <v>1.697521962768235</v>
      </c>
      <c r="I10" s="163">
        <f>IF(((($I$3/2)^2-($I$2/2)^2)*PI()/$D10/1000)/2-0.2&gt;6,6,((($I$3/2)^2-($I$2/2)^2)*PI()/$D10/1000/2)-0.2)</f>
        <v>1.697521962768235</v>
      </c>
      <c r="J10" s="164">
        <f t="shared" ref="J10:J55" si="0">IF(((($J$3/2)^2-($J$2/2)^2)*PI()/$D10/1000)/2-0.2&gt;6,6,((($J$3/2)^2-($J$2/2)^2)*PI()/$D10/1000/2)-0.2)</f>
        <v>3.4450328763275566</v>
      </c>
      <c r="K10" s="163">
        <f>IF(((($K$3/2)^2-($K$2/2)^2)*PI()/$D10/1000)/2-0.2&gt;6,6,((($K$3/2)^2-($K$2/2)^2)*PI()/$D10/1000/2)-0.2)</f>
        <v>6</v>
      </c>
      <c r="L10" s="164">
        <f t="shared" ref="L10:L55" si="1">IF(((($L$3/2)^2-($L$2/2)^2)*PI()/$D10/1000)/2-0.2&gt;6,6,((($L$3/2)^2-($L$2/2)^2)*PI()/$D10/1000/2)-0.2)</f>
        <v>6</v>
      </c>
      <c r="M10" s="163">
        <f t="shared" ref="M10:M55" si="2">IF(((($M$3/2)^2-($M$2/2)^2)*PI()/$D10/1000)/2-0.2&gt;6,6,((($M$3/2)^2-($M$2/2)^2)*PI()/$D10/1000/2)-0.2)</f>
        <v>6</v>
      </c>
      <c r="N10" s="164">
        <f t="shared" ref="N10:N55" si="3">IF(((($N$3/2)^2-($N$2/2)^2)*PI()/$D10/1000)/2-0.2&gt;6,6,((($N$3/2)^2-($N$2/2)^2)*PI()/$D10/1000/2)-0.2)</f>
        <v>1.8991550912622712</v>
      </c>
      <c r="O10" s="163">
        <f>IF(((($O$3/2)^2-($O$2/2)^2)*PI()/$D10/1000)/2-0.2&gt;6,6,((($O$3/2)^2-($O$2/2)^2)*PI()/$D10/1000/2)-0.2)</f>
        <v>6</v>
      </c>
      <c r="P10" s="164">
        <f t="shared" ref="P10:P55" si="4">IF(((($P$3/2)^2-($P$2/2)^2)*PI()/$D10/1000)/2-0.3&gt;6,6,((($P$3/2)^2-($P$2/2)^2)*PI()/$D10/1000/2)-0.3)</f>
        <v>4.3409891473485578</v>
      </c>
      <c r="Q10" s="168" t="s">
        <v>202</v>
      </c>
      <c r="R10" s="172" t="s">
        <v>203</v>
      </c>
    </row>
    <row r="11" spans="1:18" x14ac:dyDescent="0.25">
      <c r="A11" s="115">
        <v>330210</v>
      </c>
      <c r="B11" s="115" t="s">
        <v>144</v>
      </c>
      <c r="C11" s="26" t="s">
        <v>76</v>
      </c>
      <c r="D11" s="26">
        <v>0.21</v>
      </c>
      <c r="E11" s="26">
        <v>1.4</v>
      </c>
      <c r="F11" s="26">
        <v>2</v>
      </c>
      <c r="G11" s="116">
        <v>2.6</v>
      </c>
      <c r="H11" s="165">
        <f t="shared" ref="H11:H55" si="5">IF(((($H$3/2)^2-($H$2/2)^2)*PI()/$D11/1000)/2-0.2&gt;6,6,((($H$3/2)^2-($H$2/2)^2)*PI()/$D11/1000/2)-0.2)</f>
        <v>1.7878801514714844</v>
      </c>
      <c r="I11" s="135">
        <f t="shared" ref="I11:I55" si="6">IF(((($I$3/2)^2-($I$2/2)^2)*PI()/$D11/1000)/2-0.2&gt;6,6,((($I$3/2)^2-($I$2/2)^2)*PI()/$D11/1000/2)-0.2)</f>
        <v>1.7878801514714844</v>
      </c>
      <c r="J11" s="165">
        <f t="shared" si="0"/>
        <v>3.6186058704383934</v>
      </c>
      <c r="K11" s="135">
        <f t="shared" ref="K11:K55" si="7">IF(((($K$3/2)^2-($K$2/2)^2)*PI()/$D11/1000)/2-0.2&gt;6,6,((($K$3/2)^2-($K$2/2)^2)*PI()/$D11/1000/2)-0.2)</f>
        <v>6</v>
      </c>
      <c r="L11" s="165">
        <f t="shared" si="1"/>
        <v>6</v>
      </c>
      <c r="M11" s="135">
        <f t="shared" si="2"/>
        <v>6</v>
      </c>
      <c r="N11" s="165">
        <f t="shared" si="3"/>
        <v>1.9991148575128557</v>
      </c>
      <c r="O11" s="135">
        <f t="shared" ref="O11:O55" si="8">IF(((($O$3/2)^2-($O$2/2)^2)*PI()/$D11/1000)/2-0.2&gt;6,6,((($O$3/2)^2-($O$2/2)^2)*PI()/$D11/1000/2)-0.2)</f>
        <v>6</v>
      </c>
      <c r="P11" s="165">
        <f t="shared" si="4"/>
        <v>4.5619886305556321</v>
      </c>
      <c r="Q11" s="169" t="s">
        <v>203</v>
      </c>
      <c r="R11" s="91" t="s">
        <v>203</v>
      </c>
    </row>
    <row r="12" spans="1:18" x14ac:dyDescent="0.25">
      <c r="A12" s="115">
        <v>330215</v>
      </c>
      <c r="B12" s="115" t="s">
        <v>145</v>
      </c>
      <c r="C12" s="26" t="s">
        <v>76</v>
      </c>
      <c r="D12" s="26">
        <v>0.3</v>
      </c>
      <c r="E12" s="26">
        <v>1.4</v>
      </c>
      <c r="F12" s="26">
        <v>2</v>
      </c>
      <c r="G12" s="116">
        <v>2.6</v>
      </c>
      <c r="H12" s="165">
        <f t="shared" si="5"/>
        <v>1.191516106030039</v>
      </c>
      <c r="I12" s="135">
        <f t="shared" si="6"/>
        <v>1.191516106030039</v>
      </c>
      <c r="J12" s="165">
        <f t="shared" si="0"/>
        <v>2.4730241093068752</v>
      </c>
      <c r="K12" s="135">
        <f t="shared" si="7"/>
        <v>4.4286131762889624</v>
      </c>
      <c r="L12" s="165">
        <f t="shared" si="1"/>
        <v>6</v>
      </c>
      <c r="M12" s="135">
        <f t="shared" si="2"/>
        <v>5.7480820907966752</v>
      </c>
      <c r="N12" s="165">
        <f t="shared" si="3"/>
        <v>1.3393804002589988</v>
      </c>
      <c r="O12" s="135">
        <f t="shared" si="8"/>
        <v>4.5123889803846895</v>
      </c>
      <c r="P12" s="165">
        <f t="shared" si="4"/>
        <v>3.1033920413889424</v>
      </c>
      <c r="Q12" s="169" t="s">
        <v>203</v>
      </c>
      <c r="R12" s="91" t="s">
        <v>203</v>
      </c>
    </row>
    <row r="13" spans="1:18" x14ac:dyDescent="0.25">
      <c r="A13" s="115">
        <v>330607</v>
      </c>
      <c r="B13" s="115" t="s">
        <v>146</v>
      </c>
      <c r="C13" s="26" t="s">
        <v>76</v>
      </c>
      <c r="D13" s="26">
        <v>0.26</v>
      </c>
      <c r="E13" s="26">
        <v>1.4</v>
      </c>
      <c r="F13" s="26">
        <v>2</v>
      </c>
      <c r="G13" s="116">
        <v>2.5</v>
      </c>
      <c r="H13" s="165">
        <f t="shared" si="5"/>
        <v>1.4055955069577373</v>
      </c>
      <c r="I13" s="135">
        <f t="shared" si="6"/>
        <v>1.4055955069577373</v>
      </c>
      <c r="J13" s="165">
        <f t="shared" si="0"/>
        <v>2.8842585876617788</v>
      </c>
      <c r="K13" s="135">
        <f t="shared" si="7"/>
        <v>5.1407075111026481</v>
      </c>
      <c r="L13" s="165">
        <f t="shared" si="1"/>
        <v>6</v>
      </c>
      <c r="M13" s="135">
        <f t="shared" si="2"/>
        <v>6</v>
      </c>
      <c r="N13" s="165">
        <f t="shared" si="3"/>
        <v>1.5762081541449984</v>
      </c>
      <c r="O13" s="135">
        <f t="shared" si="8"/>
        <v>5.2373719004438728</v>
      </c>
      <c r="P13" s="165">
        <f t="shared" si="4"/>
        <v>3.6269908169872411</v>
      </c>
      <c r="Q13" s="169" t="s">
        <v>202</v>
      </c>
      <c r="R13" s="91" t="s">
        <v>203</v>
      </c>
    </row>
    <row r="14" spans="1:18" x14ac:dyDescent="0.25">
      <c r="A14" s="115">
        <v>330220</v>
      </c>
      <c r="B14" s="115" t="s">
        <v>228</v>
      </c>
      <c r="C14" s="195" t="s">
        <v>76</v>
      </c>
      <c r="D14" s="195">
        <v>0.27</v>
      </c>
      <c r="E14" s="195">
        <v>1.4</v>
      </c>
      <c r="F14" s="195">
        <v>2</v>
      </c>
      <c r="G14" s="116">
        <v>2.8</v>
      </c>
      <c r="H14" s="165">
        <f t="shared" si="5"/>
        <v>1.3461290067000433</v>
      </c>
      <c r="I14" s="135">
        <f t="shared" si="6"/>
        <v>1.3461290067000433</v>
      </c>
      <c r="J14" s="165">
        <f t="shared" si="0"/>
        <v>2.7700267881187499</v>
      </c>
      <c r="K14" s="135">
        <f t="shared" si="7"/>
        <v>4.9429035292099579</v>
      </c>
      <c r="L14" s="165">
        <f t="shared" si="1"/>
        <v>6</v>
      </c>
      <c r="M14" s="135">
        <f t="shared" si="2"/>
        <v>6</v>
      </c>
      <c r="N14" s="165">
        <f t="shared" si="3"/>
        <v>1.5104226669544429</v>
      </c>
      <c r="O14" s="135">
        <f t="shared" si="8"/>
        <v>5.0359877559829878</v>
      </c>
      <c r="P14" s="165">
        <f t="shared" si="4"/>
        <v>3.4815467126543806</v>
      </c>
      <c r="Q14" s="169" t="s">
        <v>202</v>
      </c>
      <c r="R14" s="91" t="s">
        <v>203</v>
      </c>
    </row>
    <row r="15" spans="1:18" x14ac:dyDescent="0.25">
      <c r="A15" s="115">
        <v>330410</v>
      </c>
      <c r="B15" s="115" t="s">
        <v>147</v>
      </c>
      <c r="C15" s="26" t="s">
        <v>76</v>
      </c>
      <c r="D15" s="26">
        <v>0.22</v>
      </c>
      <c r="E15" s="26">
        <v>1.4</v>
      </c>
      <c r="F15" s="26">
        <v>2</v>
      </c>
      <c r="G15" s="116">
        <v>2.4</v>
      </c>
      <c r="H15" s="165">
        <f t="shared" si="5"/>
        <v>1.697521962768235</v>
      </c>
      <c r="I15" s="135">
        <f t="shared" si="6"/>
        <v>1.697521962768235</v>
      </c>
      <c r="J15" s="165">
        <f t="shared" si="0"/>
        <v>3.4450328763275566</v>
      </c>
      <c r="K15" s="135">
        <f t="shared" si="7"/>
        <v>6</v>
      </c>
      <c r="L15" s="165">
        <f t="shared" si="1"/>
        <v>6</v>
      </c>
      <c r="M15" s="135">
        <f t="shared" si="2"/>
        <v>6</v>
      </c>
      <c r="N15" s="165">
        <f t="shared" si="3"/>
        <v>1.8991550912622712</v>
      </c>
      <c r="O15" s="135">
        <f t="shared" si="8"/>
        <v>6</v>
      </c>
      <c r="P15" s="165">
        <f t="shared" si="4"/>
        <v>4.3409891473485578</v>
      </c>
      <c r="Q15" s="169" t="s">
        <v>202</v>
      </c>
      <c r="R15" s="91" t="s">
        <v>203</v>
      </c>
    </row>
    <row r="16" spans="1:18" x14ac:dyDescent="0.25">
      <c r="A16" s="115">
        <v>330299</v>
      </c>
      <c r="B16" s="115" t="s">
        <v>251</v>
      </c>
      <c r="C16" s="210" t="s">
        <v>78</v>
      </c>
      <c r="D16" s="210">
        <v>0.28999999999999998</v>
      </c>
      <c r="E16" s="210">
        <v>1.4</v>
      </c>
      <c r="F16" s="210"/>
      <c r="G16" s="116">
        <v>2.8</v>
      </c>
      <c r="H16" s="165">
        <f t="shared" si="5"/>
        <v>1.2394994200310749</v>
      </c>
      <c r="I16" s="135">
        <f t="shared" si="6"/>
        <v>1.2394994200310749</v>
      </c>
      <c r="J16" s="165">
        <f t="shared" si="0"/>
        <v>2.5651973544553881</v>
      </c>
      <c r="K16" s="135">
        <f t="shared" si="7"/>
        <v>4.5882205271954781</v>
      </c>
      <c r="L16" s="165">
        <f t="shared" si="1"/>
        <v>6</v>
      </c>
      <c r="M16" s="135">
        <f t="shared" si="2"/>
        <v>5.9531883697896646</v>
      </c>
      <c r="N16" s="165">
        <f t="shared" si="3"/>
        <v>1.3924624830265504</v>
      </c>
      <c r="O16" s="135">
        <f t="shared" si="8"/>
        <v>4.6748851521220933</v>
      </c>
      <c r="P16" s="165">
        <f t="shared" si="4"/>
        <v>3.2207503876437338</v>
      </c>
      <c r="Q16" s="169" t="s">
        <v>203</v>
      </c>
      <c r="R16" s="91" t="s">
        <v>203</v>
      </c>
    </row>
    <row r="17" spans="1:18" x14ac:dyDescent="0.25">
      <c r="A17" s="117">
        <v>330613</v>
      </c>
      <c r="B17" s="117" t="s">
        <v>148</v>
      </c>
      <c r="C17" s="108" t="s">
        <v>75</v>
      </c>
      <c r="D17" s="108">
        <v>0.26</v>
      </c>
      <c r="E17" s="108">
        <v>1.4</v>
      </c>
      <c r="F17" s="108"/>
      <c r="G17" s="118">
        <v>2.6</v>
      </c>
      <c r="H17" s="165">
        <f t="shared" si="5"/>
        <v>1.4055955069577373</v>
      </c>
      <c r="I17" s="135">
        <f t="shared" si="6"/>
        <v>1.4055955069577373</v>
      </c>
      <c r="J17" s="165">
        <f t="shared" si="0"/>
        <v>2.8842585876617788</v>
      </c>
      <c r="K17" s="135">
        <f t="shared" si="7"/>
        <v>5.1407075111026481</v>
      </c>
      <c r="L17" s="165">
        <f t="shared" si="1"/>
        <v>6</v>
      </c>
      <c r="M17" s="135">
        <f t="shared" si="2"/>
        <v>6</v>
      </c>
      <c r="N17" s="165">
        <f t="shared" si="3"/>
        <v>1.5762081541449984</v>
      </c>
      <c r="O17" s="135">
        <f t="shared" si="8"/>
        <v>5.2373719004438728</v>
      </c>
      <c r="P17" s="165">
        <f t="shared" si="4"/>
        <v>3.6269908169872411</v>
      </c>
      <c r="Q17" s="169" t="s">
        <v>202</v>
      </c>
      <c r="R17" s="91" t="s">
        <v>203</v>
      </c>
    </row>
    <row r="18" spans="1:18" x14ac:dyDescent="0.25">
      <c r="A18" s="115">
        <v>330511</v>
      </c>
      <c r="B18" s="115" t="s">
        <v>149</v>
      </c>
      <c r="C18" s="26" t="s">
        <v>76</v>
      </c>
      <c r="D18" s="26">
        <v>0.32</v>
      </c>
      <c r="E18" s="26">
        <v>1.4</v>
      </c>
      <c r="F18" s="26">
        <v>2</v>
      </c>
      <c r="G18" s="116">
        <v>2.6</v>
      </c>
      <c r="H18" s="165">
        <f t="shared" si="5"/>
        <v>1.1045463494031615</v>
      </c>
      <c r="I18" s="135">
        <f t="shared" si="6"/>
        <v>1.1045463494031615</v>
      </c>
      <c r="J18" s="165">
        <f t="shared" si="0"/>
        <v>2.3059601024751952</v>
      </c>
      <c r="K18" s="135">
        <f t="shared" si="7"/>
        <v>4.1393248527709021</v>
      </c>
      <c r="L18" s="165">
        <f t="shared" si="1"/>
        <v>6</v>
      </c>
      <c r="M18" s="135">
        <f t="shared" si="2"/>
        <v>5.3763269601218822</v>
      </c>
      <c r="N18" s="165">
        <f t="shared" si="3"/>
        <v>1.2431691252428114</v>
      </c>
      <c r="O18" s="135">
        <f t="shared" si="8"/>
        <v>4.2178646691106456</v>
      </c>
      <c r="P18" s="165">
        <f t="shared" si="4"/>
        <v>2.8906800388021336</v>
      </c>
      <c r="Q18" s="169" t="s">
        <v>203</v>
      </c>
      <c r="R18" s="91" t="s">
        <v>203</v>
      </c>
    </row>
    <row r="19" spans="1:18" x14ac:dyDescent="0.25">
      <c r="A19" s="115">
        <v>330116</v>
      </c>
      <c r="B19" s="115" t="s">
        <v>253</v>
      </c>
      <c r="C19" s="220" t="s">
        <v>74</v>
      </c>
      <c r="D19" s="220">
        <v>0.21</v>
      </c>
      <c r="E19" s="220">
        <v>1.4</v>
      </c>
      <c r="F19" s="220"/>
      <c r="G19" s="116">
        <v>2.8</v>
      </c>
      <c r="H19" s="165">
        <f t="shared" si="5"/>
        <v>1.7878801514714844</v>
      </c>
      <c r="I19" s="135">
        <f t="shared" si="6"/>
        <v>1.7878801514714844</v>
      </c>
      <c r="J19" s="165">
        <f t="shared" si="0"/>
        <v>3.6186058704383934</v>
      </c>
      <c r="K19" s="135">
        <f t="shared" si="7"/>
        <v>6</v>
      </c>
      <c r="L19" s="165">
        <f t="shared" si="1"/>
        <v>6</v>
      </c>
      <c r="M19" s="135">
        <f t="shared" si="2"/>
        <v>6</v>
      </c>
      <c r="N19" s="165">
        <f t="shared" si="3"/>
        <v>1.9991148575128557</v>
      </c>
      <c r="O19" s="135">
        <f t="shared" si="8"/>
        <v>6</v>
      </c>
      <c r="P19" s="165">
        <f t="shared" si="4"/>
        <v>4.5619886305556321</v>
      </c>
      <c r="Q19" s="169" t="s">
        <v>203</v>
      </c>
      <c r="R19" s="91" t="s">
        <v>203</v>
      </c>
    </row>
    <row r="20" spans="1:18" x14ac:dyDescent="0.25">
      <c r="A20" s="119">
        <v>331102</v>
      </c>
      <c r="B20" s="119" t="s">
        <v>150</v>
      </c>
      <c r="C20" s="26" t="s">
        <v>77</v>
      </c>
      <c r="D20" s="26">
        <v>0.32</v>
      </c>
      <c r="E20" s="26">
        <v>1.4</v>
      </c>
      <c r="F20" s="26">
        <v>2</v>
      </c>
      <c r="G20" s="116">
        <v>2.6</v>
      </c>
      <c r="H20" s="165">
        <f t="shared" si="5"/>
        <v>1.1045463494031615</v>
      </c>
      <c r="I20" s="135">
        <f t="shared" si="6"/>
        <v>1.1045463494031615</v>
      </c>
      <c r="J20" s="165">
        <f t="shared" si="0"/>
        <v>2.3059601024751952</v>
      </c>
      <c r="K20" s="135">
        <f t="shared" si="7"/>
        <v>4.1393248527709021</v>
      </c>
      <c r="L20" s="165">
        <f t="shared" si="1"/>
        <v>6</v>
      </c>
      <c r="M20" s="135">
        <f t="shared" si="2"/>
        <v>5.3763269601218822</v>
      </c>
      <c r="N20" s="165">
        <f t="shared" si="3"/>
        <v>1.2431691252428114</v>
      </c>
      <c r="O20" s="135">
        <f t="shared" si="8"/>
        <v>4.2178646691106456</v>
      </c>
      <c r="P20" s="165">
        <f t="shared" si="4"/>
        <v>2.8906800388021336</v>
      </c>
      <c r="Q20" s="170" t="s">
        <v>202</v>
      </c>
      <c r="R20" s="91" t="s">
        <v>203</v>
      </c>
    </row>
    <row r="21" spans="1:18" x14ac:dyDescent="0.25">
      <c r="A21" s="115">
        <v>330214</v>
      </c>
      <c r="B21" s="115" t="s">
        <v>151</v>
      </c>
      <c r="C21" s="26" t="s">
        <v>76</v>
      </c>
      <c r="D21" s="224">
        <v>0.35</v>
      </c>
      <c r="E21" s="26">
        <v>1.4</v>
      </c>
      <c r="F21" s="26">
        <v>2</v>
      </c>
      <c r="G21" s="116">
        <v>2</v>
      </c>
      <c r="H21" s="165">
        <f t="shared" si="5"/>
        <v>0.99272809088289082</v>
      </c>
      <c r="I21" s="135">
        <f t="shared" si="6"/>
        <v>0.99272809088289082</v>
      </c>
      <c r="J21" s="165">
        <f t="shared" si="0"/>
        <v>2.0911635222630358</v>
      </c>
      <c r="K21" s="135">
        <f t="shared" si="7"/>
        <v>3.7673827225333962</v>
      </c>
      <c r="L21" s="165">
        <f t="shared" si="1"/>
        <v>6</v>
      </c>
      <c r="M21" s="135">
        <f t="shared" si="2"/>
        <v>4.8983560778257216</v>
      </c>
      <c r="N21" s="165">
        <f t="shared" si="3"/>
        <v>1.1194689145077132</v>
      </c>
      <c r="O21" s="135">
        <f t="shared" si="8"/>
        <v>3.8391905546154481</v>
      </c>
      <c r="P21" s="165">
        <f t="shared" si="4"/>
        <v>2.6171931783333795</v>
      </c>
      <c r="Q21" s="169" t="s">
        <v>203</v>
      </c>
      <c r="R21" s="91" t="s">
        <v>203</v>
      </c>
    </row>
    <row r="22" spans="1:18" x14ac:dyDescent="0.25">
      <c r="A22" s="115">
        <v>330612</v>
      </c>
      <c r="B22" s="115" t="s">
        <v>152</v>
      </c>
      <c r="C22" s="26" t="s">
        <v>75</v>
      </c>
      <c r="D22" s="26">
        <v>0.16</v>
      </c>
      <c r="E22" s="26">
        <v>1.4</v>
      </c>
      <c r="F22" s="26">
        <v>2</v>
      </c>
      <c r="G22" s="116">
        <v>2.6</v>
      </c>
      <c r="H22" s="165">
        <f t="shared" si="5"/>
        <v>2.4090926988063228</v>
      </c>
      <c r="I22" s="135">
        <f t="shared" si="6"/>
        <v>2.4090926988063228</v>
      </c>
      <c r="J22" s="165">
        <f t="shared" si="0"/>
        <v>4.8119202049503906</v>
      </c>
      <c r="K22" s="135">
        <f t="shared" si="7"/>
        <v>6</v>
      </c>
      <c r="L22" s="165">
        <f t="shared" si="1"/>
        <v>6</v>
      </c>
      <c r="M22" s="135">
        <f t="shared" si="2"/>
        <v>6</v>
      </c>
      <c r="N22" s="165">
        <f t="shared" si="3"/>
        <v>2.6863382504856226</v>
      </c>
      <c r="O22" s="135">
        <f t="shared" si="8"/>
        <v>6</v>
      </c>
      <c r="P22" s="165">
        <f t="shared" si="4"/>
        <v>6</v>
      </c>
      <c r="Q22" s="169" t="s">
        <v>203</v>
      </c>
      <c r="R22" s="91" t="s">
        <v>203</v>
      </c>
    </row>
    <row r="23" spans="1:18" x14ac:dyDescent="0.25">
      <c r="A23" s="115">
        <v>330509</v>
      </c>
      <c r="B23" s="115" t="s">
        <v>153</v>
      </c>
      <c r="C23" s="26" t="s">
        <v>75</v>
      </c>
      <c r="D23" s="26">
        <v>0.21</v>
      </c>
      <c r="E23" s="26">
        <v>1.4</v>
      </c>
      <c r="F23" s="26">
        <v>2</v>
      </c>
      <c r="G23" s="116">
        <v>2</v>
      </c>
      <c r="H23" s="165">
        <f t="shared" si="5"/>
        <v>1.7878801514714844</v>
      </c>
      <c r="I23" s="135">
        <f t="shared" si="6"/>
        <v>1.7878801514714844</v>
      </c>
      <c r="J23" s="165">
        <f t="shared" si="0"/>
        <v>3.6186058704383934</v>
      </c>
      <c r="K23" s="135">
        <f t="shared" si="7"/>
        <v>6</v>
      </c>
      <c r="L23" s="165">
        <f t="shared" si="1"/>
        <v>6</v>
      </c>
      <c r="M23" s="135">
        <f t="shared" si="2"/>
        <v>6</v>
      </c>
      <c r="N23" s="165">
        <f t="shared" si="3"/>
        <v>1.9991148575128557</v>
      </c>
      <c r="O23" s="135">
        <f t="shared" si="8"/>
        <v>6</v>
      </c>
      <c r="P23" s="165">
        <f t="shared" si="4"/>
        <v>4.5619886305556321</v>
      </c>
      <c r="Q23" s="169" t="s">
        <v>203</v>
      </c>
      <c r="R23" s="91" t="s">
        <v>203</v>
      </c>
    </row>
    <row r="24" spans="1:18" x14ac:dyDescent="0.25">
      <c r="A24" s="115">
        <v>330605</v>
      </c>
      <c r="B24" s="115" t="s">
        <v>154</v>
      </c>
      <c r="C24" s="26" t="s">
        <v>76</v>
      </c>
      <c r="D24" s="26">
        <v>0.32</v>
      </c>
      <c r="E24" s="26">
        <v>1.4</v>
      </c>
      <c r="F24" s="26">
        <v>2</v>
      </c>
      <c r="G24" s="116">
        <v>2.5</v>
      </c>
      <c r="H24" s="165">
        <f t="shared" si="5"/>
        <v>1.1045463494031615</v>
      </c>
      <c r="I24" s="135">
        <f t="shared" si="6"/>
        <v>1.1045463494031615</v>
      </c>
      <c r="J24" s="165">
        <f t="shared" si="0"/>
        <v>2.3059601024751952</v>
      </c>
      <c r="K24" s="135">
        <f t="shared" si="7"/>
        <v>4.1393248527709021</v>
      </c>
      <c r="L24" s="165">
        <f t="shared" si="1"/>
        <v>6</v>
      </c>
      <c r="M24" s="135">
        <f t="shared" si="2"/>
        <v>5.3763269601218822</v>
      </c>
      <c r="N24" s="165">
        <f t="shared" si="3"/>
        <v>1.2431691252428114</v>
      </c>
      <c r="O24" s="135">
        <f t="shared" si="8"/>
        <v>4.2178646691106456</v>
      </c>
      <c r="P24" s="165">
        <f t="shared" si="4"/>
        <v>2.8906800388021336</v>
      </c>
      <c r="Q24" s="169" t="s">
        <v>202</v>
      </c>
      <c r="R24" s="91" t="s">
        <v>203</v>
      </c>
    </row>
    <row r="25" spans="1:18" x14ac:dyDescent="0.25">
      <c r="A25" s="115">
        <v>330416</v>
      </c>
      <c r="B25" s="115" t="s">
        <v>272</v>
      </c>
      <c r="C25" s="225" t="s">
        <v>76</v>
      </c>
      <c r="D25" s="225">
        <v>0.2</v>
      </c>
      <c r="E25" s="225">
        <v>1.4</v>
      </c>
      <c r="F25" s="225"/>
      <c r="G25" s="116">
        <v>2.8</v>
      </c>
      <c r="H25" s="165">
        <f t="shared" si="5"/>
        <v>1.8872741590450584</v>
      </c>
      <c r="I25" s="135">
        <f t="shared" si="6"/>
        <v>1.8872741590450584</v>
      </c>
      <c r="J25" s="165">
        <f t="shared" si="0"/>
        <v>3.8095361639603125</v>
      </c>
      <c r="K25" s="135">
        <f t="shared" si="7"/>
        <v>6</v>
      </c>
      <c r="L25" s="165">
        <f t="shared" si="1"/>
        <v>6</v>
      </c>
      <c r="M25" s="135">
        <f t="shared" si="2"/>
        <v>6</v>
      </c>
      <c r="N25" s="165">
        <f t="shared" si="3"/>
        <v>2.1090706003884976</v>
      </c>
      <c r="O25" s="135">
        <f t="shared" si="8"/>
        <v>6</v>
      </c>
      <c r="P25" s="165">
        <f t="shared" si="4"/>
        <v>4.8050880620834135</v>
      </c>
      <c r="Q25" s="169" t="s">
        <v>202</v>
      </c>
      <c r="R25" s="91" t="s">
        <v>202</v>
      </c>
    </row>
    <row r="26" spans="1:18" x14ac:dyDescent="0.25">
      <c r="A26" s="115">
        <v>330223</v>
      </c>
      <c r="B26" s="115" t="s">
        <v>262</v>
      </c>
      <c r="C26" s="237" t="s">
        <v>78</v>
      </c>
      <c r="D26" s="237">
        <v>0.26</v>
      </c>
      <c r="E26" s="237">
        <v>1.4</v>
      </c>
      <c r="F26" s="237"/>
      <c r="G26" s="116"/>
      <c r="H26" s="165">
        <f t="shared" si="5"/>
        <v>1.4055955069577373</v>
      </c>
      <c r="I26" s="135">
        <f t="shared" si="6"/>
        <v>1.4055955069577373</v>
      </c>
      <c r="J26" s="165">
        <f t="shared" si="0"/>
        <v>2.8842585876617788</v>
      </c>
      <c r="K26" s="135">
        <f t="shared" si="7"/>
        <v>5.1407075111026481</v>
      </c>
      <c r="L26" s="165">
        <f t="shared" si="1"/>
        <v>6</v>
      </c>
      <c r="M26" s="135">
        <f t="shared" si="2"/>
        <v>6</v>
      </c>
      <c r="N26" s="165">
        <f t="shared" si="3"/>
        <v>1.5762081541449984</v>
      </c>
      <c r="O26" s="135">
        <f t="shared" si="8"/>
        <v>5.2373719004438728</v>
      </c>
      <c r="P26" s="165">
        <f t="shared" si="4"/>
        <v>3.6269908169872411</v>
      </c>
      <c r="Q26" s="169"/>
      <c r="R26" s="91"/>
    </row>
    <row r="27" spans="1:18" x14ac:dyDescent="0.25">
      <c r="A27" s="115">
        <v>330117</v>
      </c>
      <c r="B27" s="115" t="s">
        <v>300</v>
      </c>
      <c r="C27" s="246" t="s">
        <v>76</v>
      </c>
      <c r="D27" s="224">
        <v>0.19</v>
      </c>
      <c r="E27" s="246">
        <v>1.4</v>
      </c>
      <c r="F27" s="246"/>
      <c r="G27" s="116"/>
      <c r="H27" s="165">
        <f t="shared" si="5"/>
        <v>1.9971306937316402</v>
      </c>
      <c r="I27" s="135">
        <f t="shared" si="6"/>
        <v>1.9971306937316402</v>
      </c>
      <c r="J27" s="165">
        <f t="shared" si="0"/>
        <v>4.0205643831161186</v>
      </c>
      <c r="K27" s="135">
        <f t="shared" si="7"/>
        <v>6</v>
      </c>
      <c r="L27" s="165">
        <f t="shared" si="1"/>
        <v>6</v>
      </c>
      <c r="M27" s="135">
        <f t="shared" si="2"/>
        <v>6</v>
      </c>
      <c r="N27" s="165">
        <f t="shared" si="3"/>
        <v>2.2306006319878922</v>
      </c>
      <c r="O27" s="135">
        <f t="shared" si="8"/>
        <v>6</v>
      </c>
      <c r="P27" s="165">
        <f t="shared" si="4"/>
        <v>5.0737769074562253</v>
      </c>
      <c r="Q27" s="169"/>
      <c r="R27" s="91"/>
    </row>
    <row r="28" spans="1:18" x14ac:dyDescent="0.25">
      <c r="A28" s="115">
        <v>330409</v>
      </c>
      <c r="B28" s="115" t="s">
        <v>155</v>
      </c>
      <c r="C28" s="26" t="s">
        <v>75</v>
      </c>
      <c r="D28" s="26">
        <v>0.21</v>
      </c>
      <c r="E28" s="26">
        <v>1.4</v>
      </c>
      <c r="F28" s="26">
        <v>2</v>
      </c>
      <c r="G28" s="116">
        <v>2.6</v>
      </c>
      <c r="H28" s="165">
        <f t="shared" si="5"/>
        <v>1.7878801514714844</v>
      </c>
      <c r="I28" s="135">
        <f t="shared" si="6"/>
        <v>1.7878801514714844</v>
      </c>
      <c r="J28" s="165">
        <f t="shared" si="0"/>
        <v>3.6186058704383934</v>
      </c>
      <c r="K28" s="135">
        <f t="shared" si="7"/>
        <v>6</v>
      </c>
      <c r="L28" s="165">
        <f t="shared" si="1"/>
        <v>6</v>
      </c>
      <c r="M28" s="135">
        <f t="shared" si="2"/>
        <v>6</v>
      </c>
      <c r="N28" s="165">
        <f t="shared" si="3"/>
        <v>1.9991148575128557</v>
      </c>
      <c r="O28" s="135">
        <f t="shared" si="8"/>
        <v>6</v>
      </c>
      <c r="P28" s="165">
        <f t="shared" si="4"/>
        <v>4.5619886305556321</v>
      </c>
      <c r="Q28" s="169" t="s">
        <v>202</v>
      </c>
      <c r="R28" s="91" t="s">
        <v>203</v>
      </c>
    </row>
    <row r="29" spans="1:18" x14ac:dyDescent="0.25">
      <c r="A29" s="115">
        <v>330208</v>
      </c>
      <c r="B29" s="115" t="s">
        <v>156</v>
      </c>
      <c r="C29" s="26" t="s">
        <v>76</v>
      </c>
      <c r="D29" s="26">
        <v>0.28999999999999998</v>
      </c>
      <c r="E29" s="26">
        <v>1.4</v>
      </c>
      <c r="F29" s="26">
        <v>2</v>
      </c>
      <c r="G29" s="116">
        <v>2.2000000000000002</v>
      </c>
      <c r="H29" s="165">
        <f t="shared" si="5"/>
        <v>1.2394994200310749</v>
      </c>
      <c r="I29" s="135">
        <f t="shared" si="6"/>
        <v>1.2394994200310749</v>
      </c>
      <c r="J29" s="165">
        <f t="shared" si="0"/>
        <v>2.5651973544553881</v>
      </c>
      <c r="K29" s="135">
        <f t="shared" si="7"/>
        <v>4.5882205271954781</v>
      </c>
      <c r="L29" s="165">
        <f t="shared" si="1"/>
        <v>6</v>
      </c>
      <c r="M29" s="135">
        <f t="shared" si="2"/>
        <v>5.9531883697896646</v>
      </c>
      <c r="N29" s="165">
        <f t="shared" si="3"/>
        <v>1.3924624830265504</v>
      </c>
      <c r="O29" s="135">
        <f t="shared" si="8"/>
        <v>4.6748851521220933</v>
      </c>
      <c r="P29" s="165">
        <f t="shared" si="4"/>
        <v>3.2207503876437338</v>
      </c>
      <c r="Q29" s="169" t="s">
        <v>203</v>
      </c>
      <c r="R29" s="91" t="s">
        <v>203</v>
      </c>
    </row>
    <row r="30" spans="1:18" x14ac:dyDescent="0.25">
      <c r="A30" s="115">
        <v>330221</v>
      </c>
      <c r="B30" s="115" t="s">
        <v>263</v>
      </c>
      <c r="C30" s="223" t="s">
        <v>76</v>
      </c>
      <c r="D30" s="224">
        <v>0.23</v>
      </c>
      <c r="E30" s="223">
        <v>1.4</v>
      </c>
      <c r="F30" s="223"/>
      <c r="G30" s="116">
        <v>2.8</v>
      </c>
      <c r="H30" s="165">
        <f t="shared" si="5"/>
        <v>1.615021007865268</v>
      </c>
      <c r="I30" s="135">
        <f t="shared" si="6"/>
        <v>1.615021007865268</v>
      </c>
      <c r="J30" s="165">
        <f t="shared" si="0"/>
        <v>3.2865531860524455</v>
      </c>
      <c r="K30" s="135">
        <f t="shared" si="7"/>
        <v>5.8373215342899503</v>
      </c>
      <c r="L30" s="165">
        <f t="shared" si="1"/>
        <v>6</v>
      </c>
      <c r="M30" s="135">
        <f t="shared" si="2"/>
        <v>6</v>
      </c>
      <c r="N30" s="165">
        <f t="shared" si="3"/>
        <v>1.8078874785986938</v>
      </c>
      <c r="O30" s="135">
        <f t="shared" si="8"/>
        <v>5.946594322240899</v>
      </c>
      <c r="P30" s="165">
        <f t="shared" si="4"/>
        <v>4.1392070105073167</v>
      </c>
      <c r="Q30" s="169"/>
      <c r="R30" s="91"/>
    </row>
    <row r="31" spans="1:18" x14ac:dyDescent="0.25">
      <c r="A31" s="115">
        <v>330107</v>
      </c>
      <c r="B31" s="115" t="s">
        <v>213</v>
      </c>
      <c r="C31" s="178" t="s">
        <v>76</v>
      </c>
      <c r="D31" s="178">
        <v>0.22</v>
      </c>
      <c r="E31" s="178">
        <v>1.4</v>
      </c>
      <c r="F31" s="178">
        <v>2</v>
      </c>
      <c r="G31" s="116">
        <v>2.6</v>
      </c>
      <c r="H31" s="165">
        <f t="shared" si="5"/>
        <v>1.697521962768235</v>
      </c>
      <c r="I31" s="135">
        <f t="shared" si="6"/>
        <v>1.697521962768235</v>
      </c>
      <c r="J31" s="165">
        <f t="shared" si="0"/>
        <v>3.4450328763275566</v>
      </c>
      <c r="K31" s="135">
        <f t="shared" si="7"/>
        <v>6</v>
      </c>
      <c r="L31" s="165">
        <f t="shared" si="1"/>
        <v>6</v>
      </c>
      <c r="M31" s="135">
        <f t="shared" si="2"/>
        <v>6</v>
      </c>
      <c r="N31" s="165">
        <f t="shared" si="3"/>
        <v>1.8991550912622712</v>
      </c>
      <c r="O31" s="135">
        <f t="shared" si="8"/>
        <v>6</v>
      </c>
      <c r="P31" s="165">
        <f t="shared" si="4"/>
        <v>4.3409891473485578</v>
      </c>
      <c r="Q31" s="169" t="s">
        <v>203</v>
      </c>
      <c r="R31" s="91" t="s">
        <v>203</v>
      </c>
    </row>
    <row r="32" spans="1:18" x14ac:dyDescent="0.25">
      <c r="A32" s="115">
        <v>330113</v>
      </c>
      <c r="B32" s="115" t="s">
        <v>157</v>
      </c>
      <c r="C32" s="26" t="s">
        <v>76</v>
      </c>
      <c r="D32" s="26">
        <v>0.28999999999999998</v>
      </c>
      <c r="E32" s="26">
        <v>1.4</v>
      </c>
      <c r="F32" s="26">
        <v>2</v>
      </c>
      <c r="G32" s="116">
        <v>2.6</v>
      </c>
      <c r="H32" s="165">
        <f t="shared" si="5"/>
        <v>1.2394994200310749</v>
      </c>
      <c r="I32" s="135">
        <f t="shared" si="6"/>
        <v>1.2394994200310749</v>
      </c>
      <c r="J32" s="165">
        <f t="shared" si="0"/>
        <v>2.5651973544553881</v>
      </c>
      <c r="K32" s="135">
        <f t="shared" si="7"/>
        <v>4.5882205271954781</v>
      </c>
      <c r="L32" s="165">
        <f t="shared" si="1"/>
        <v>6</v>
      </c>
      <c r="M32" s="135">
        <f t="shared" si="2"/>
        <v>5.9531883697896646</v>
      </c>
      <c r="N32" s="165">
        <f t="shared" si="3"/>
        <v>1.3924624830265504</v>
      </c>
      <c r="O32" s="135">
        <f t="shared" si="8"/>
        <v>4.6748851521220933</v>
      </c>
      <c r="P32" s="165">
        <f t="shared" si="4"/>
        <v>3.2207503876437338</v>
      </c>
      <c r="Q32" s="169" t="s">
        <v>202</v>
      </c>
      <c r="R32" s="91" t="s">
        <v>203</v>
      </c>
    </row>
    <row r="33" spans="1:18" x14ac:dyDescent="0.25">
      <c r="A33" s="115">
        <v>330503</v>
      </c>
      <c r="B33" s="115" t="s">
        <v>158</v>
      </c>
      <c r="C33" s="26" t="s">
        <v>76</v>
      </c>
      <c r="D33" s="26">
        <v>0.17</v>
      </c>
      <c r="E33" s="26">
        <v>1.4</v>
      </c>
      <c r="F33" s="26">
        <v>2</v>
      </c>
      <c r="G33" s="116">
        <v>2.6</v>
      </c>
      <c r="H33" s="165">
        <f t="shared" si="5"/>
        <v>2.2556166577000685</v>
      </c>
      <c r="I33" s="135">
        <f t="shared" si="6"/>
        <v>2.2556166577000685</v>
      </c>
      <c r="J33" s="165">
        <f t="shared" si="0"/>
        <v>4.5171013693650739</v>
      </c>
      <c r="K33" s="135">
        <f t="shared" si="7"/>
        <v>6</v>
      </c>
      <c r="L33" s="165">
        <f t="shared" si="1"/>
        <v>6</v>
      </c>
      <c r="M33" s="135">
        <f t="shared" si="2"/>
        <v>6</v>
      </c>
      <c r="N33" s="165">
        <f t="shared" si="3"/>
        <v>2.5165536475158796</v>
      </c>
      <c r="O33" s="135">
        <f t="shared" si="8"/>
        <v>6</v>
      </c>
      <c r="P33" s="165">
        <f t="shared" si="4"/>
        <v>5.7059859553922507</v>
      </c>
      <c r="Q33" s="169" t="s">
        <v>203</v>
      </c>
      <c r="R33" s="91" t="s">
        <v>203</v>
      </c>
    </row>
    <row r="34" spans="1:18" x14ac:dyDescent="0.25">
      <c r="A34" s="115">
        <v>330504</v>
      </c>
      <c r="B34" s="115" t="s">
        <v>159</v>
      </c>
      <c r="C34" s="26" t="s">
        <v>75</v>
      </c>
      <c r="D34" s="26">
        <v>0.16</v>
      </c>
      <c r="E34" s="26">
        <v>1.4</v>
      </c>
      <c r="F34" s="26">
        <v>2</v>
      </c>
      <c r="G34" s="116">
        <v>2.6</v>
      </c>
      <c r="H34" s="165">
        <f t="shared" si="5"/>
        <v>2.4090926988063228</v>
      </c>
      <c r="I34" s="135">
        <f t="shared" si="6"/>
        <v>2.4090926988063228</v>
      </c>
      <c r="J34" s="165">
        <f t="shared" si="0"/>
        <v>4.8119202049503906</v>
      </c>
      <c r="K34" s="135">
        <f t="shared" si="7"/>
        <v>6</v>
      </c>
      <c r="L34" s="165">
        <f t="shared" si="1"/>
        <v>6</v>
      </c>
      <c r="M34" s="135">
        <f t="shared" si="2"/>
        <v>6</v>
      </c>
      <c r="N34" s="165">
        <f t="shared" si="3"/>
        <v>2.6863382504856226</v>
      </c>
      <c r="O34" s="135">
        <f t="shared" si="8"/>
        <v>6</v>
      </c>
      <c r="P34" s="165">
        <f t="shared" si="4"/>
        <v>6</v>
      </c>
      <c r="Q34" s="169" t="s">
        <v>203</v>
      </c>
      <c r="R34" s="91" t="s">
        <v>203</v>
      </c>
    </row>
    <row r="35" spans="1:18" x14ac:dyDescent="0.25">
      <c r="A35" s="115">
        <v>300604</v>
      </c>
      <c r="B35" s="115" t="s">
        <v>160</v>
      </c>
      <c r="C35" s="26" t="s">
        <v>76</v>
      </c>
      <c r="D35" s="26">
        <v>0.24</v>
      </c>
      <c r="E35" s="26">
        <v>1.4</v>
      </c>
      <c r="F35" s="26">
        <v>2</v>
      </c>
      <c r="G35" s="116">
        <v>2</v>
      </c>
      <c r="H35" s="165">
        <f t="shared" si="5"/>
        <v>1.5393951325375488</v>
      </c>
      <c r="I35" s="135">
        <f t="shared" si="6"/>
        <v>1.5393951325375488</v>
      </c>
      <c r="J35" s="165">
        <f t="shared" si="0"/>
        <v>3.1412801366335943</v>
      </c>
      <c r="K35" s="135">
        <f t="shared" si="7"/>
        <v>5.5857664703612029</v>
      </c>
      <c r="L35" s="165">
        <f t="shared" si="1"/>
        <v>6</v>
      </c>
      <c r="M35" s="135">
        <f t="shared" si="2"/>
        <v>6</v>
      </c>
      <c r="N35" s="165">
        <f t="shared" si="3"/>
        <v>1.7242255003237486</v>
      </c>
      <c r="O35" s="135">
        <f t="shared" si="8"/>
        <v>5.6904862254808624</v>
      </c>
      <c r="P35" s="165">
        <f t="shared" si="4"/>
        <v>3.9542400517361784</v>
      </c>
      <c r="Q35" s="169" t="s">
        <v>203</v>
      </c>
      <c r="R35" s="91" t="s">
        <v>203</v>
      </c>
    </row>
    <row r="36" spans="1:18" x14ac:dyDescent="0.25">
      <c r="A36" s="115">
        <v>330112</v>
      </c>
      <c r="B36" s="115" t="s">
        <v>161</v>
      </c>
      <c r="C36" s="26" t="s">
        <v>76</v>
      </c>
      <c r="D36" s="26">
        <v>0.21</v>
      </c>
      <c r="E36" s="26">
        <v>1.4</v>
      </c>
      <c r="F36" s="26">
        <v>2</v>
      </c>
      <c r="G36" s="116">
        <v>2.6</v>
      </c>
      <c r="H36" s="165">
        <f t="shared" si="5"/>
        <v>1.7878801514714844</v>
      </c>
      <c r="I36" s="135">
        <f t="shared" si="6"/>
        <v>1.7878801514714844</v>
      </c>
      <c r="J36" s="165">
        <f t="shared" si="0"/>
        <v>3.6186058704383934</v>
      </c>
      <c r="K36" s="135">
        <f t="shared" si="7"/>
        <v>6</v>
      </c>
      <c r="L36" s="165">
        <f t="shared" si="1"/>
        <v>6</v>
      </c>
      <c r="M36" s="135">
        <f t="shared" si="2"/>
        <v>6</v>
      </c>
      <c r="N36" s="165">
        <f t="shared" si="3"/>
        <v>1.9991148575128557</v>
      </c>
      <c r="O36" s="135">
        <f t="shared" si="8"/>
        <v>6</v>
      </c>
      <c r="P36" s="165">
        <f t="shared" si="4"/>
        <v>4.5619886305556321</v>
      </c>
      <c r="Q36" s="169" t="s">
        <v>202</v>
      </c>
      <c r="R36" s="91" t="s">
        <v>203</v>
      </c>
    </row>
    <row r="37" spans="1:18" x14ac:dyDescent="0.25">
      <c r="A37" s="115">
        <v>330412</v>
      </c>
      <c r="B37" s="115" t="s">
        <v>162</v>
      </c>
      <c r="C37" s="26" t="s">
        <v>75</v>
      </c>
      <c r="D37" s="26">
        <v>0.17</v>
      </c>
      <c r="E37" s="26">
        <v>1.4</v>
      </c>
      <c r="F37" s="26">
        <v>2</v>
      </c>
      <c r="G37" s="116">
        <v>2.6</v>
      </c>
      <c r="H37" s="165">
        <f t="shared" si="5"/>
        <v>2.2556166577000685</v>
      </c>
      <c r="I37" s="135">
        <f t="shared" si="6"/>
        <v>2.2556166577000685</v>
      </c>
      <c r="J37" s="165">
        <f t="shared" si="0"/>
        <v>4.5171013693650739</v>
      </c>
      <c r="K37" s="135">
        <f t="shared" si="7"/>
        <v>6</v>
      </c>
      <c r="L37" s="165">
        <f t="shared" si="1"/>
        <v>6</v>
      </c>
      <c r="M37" s="135">
        <f t="shared" si="2"/>
        <v>6</v>
      </c>
      <c r="N37" s="165">
        <f t="shared" si="3"/>
        <v>2.5165536475158796</v>
      </c>
      <c r="O37" s="135">
        <f t="shared" si="8"/>
        <v>6</v>
      </c>
      <c r="P37" s="165">
        <f t="shared" si="4"/>
        <v>5.7059859553922507</v>
      </c>
      <c r="Q37" s="169" t="s">
        <v>203</v>
      </c>
      <c r="R37" s="91" t="s">
        <v>203</v>
      </c>
    </row>
    <row r="38" spans="1:18" x14ac:dyDescent="0.25">
      <c r="A38" s="115">
        <v>330508</v>
      </c>
      <c r="B38" s="115" t="s">
        <v>163</v>
      </c>
      <c r="C38" s="26" t="s">
        <v>77</v>
      </c>
      <c r="D38" s="26">
        <v>0.5</v>
      </c>
      <c r="E38" s="26">
        <v>1.4</v>
      </c>
      <c r="F38" s="26">
        <v>2</v>
      </c>
      <c r="G38" s="116">
        <v>2.6</v>
      </c>
      <c r="H38" s="165">
        <f t="shared" si="5"/>
        <v>0.63490966361802337</v>
      </c>
      <c r="I38" s="135">
        <f t="shared" si="6"/>
        <v>0.63490966361802337</v>
      </c>
      <c r="J38" s="165">
        <f t="shared" si="0"/>
        <v>1.4038144655841251</v>
      </c>
      <c r="K38" s="135">
        <f t="shared" si="7"/>
        <v>2.577167905773377</v>
      </c>
      <c r="L38" s="165">
        <f t="shared" si="1"/>
        <v>4.1542474178754523</v>
      </c>
      <c r="M38" s="135">
        <f t="shared" si="2"/>
        <v>3.3688492544780049</v>
      </c>
      <c r="N38" s="165">
        <f t="shared" si="3"/>
        <v>0.72362824015539928</v>
      </c>
      <c r="O38" s="135">
        <f t="shared" si="8"/>
        <v>2.6274333882308136</v>
      </c>
      <c r="P38" s="165">
        <f t="shared" si="4"/>
        <v>1.7420352248333655</v>
      </c>
      <c r="Q38" s="169" t="s">
        <v>203</v>
      </c>
      <c r="R38" s="91" t="s">
        <v>203</v>
      </c>
    </row>
    <row r="39" spans="1:18" x14ac:dyDescent="0.25">
      <c r="A39" s="115">
        <v>330307</v>
      </c>
      <c r="B39" s="115" t="s">
        <v>164</v>
      </c>
      <c r="C39" s="26" t="s">
        <v>76</v>
      </c>
      <c r="D39" s="26">
        <v>0.34</v>
      </c>
      <c r="E39" s="26">
        <v>1.4</v>
      </c>
      <c r="F39" s="26">
        <v>2</v>
      </c>
      <c r="G39" s="116">
        <v>2.6</v>
      </c>
      <c r="H39" s="165">
        <f t="shared" si="5"/>
        <v>1.0278083288500344</v>
      </c>
      <c r="I39" s="135">
        <f t="shared" si="6"/>
        <v>1.0278083288500344</v>
      </c>
      <c r="J39" s="165">
        <f t="shared" si="0"/>
        <v>2.1585506846825369</v>
      </c>
      <c r="K39" s="135">
        <f t="shared" si="7"/>
        <v>3.8840704496667309</v>
      </c>
      <c r="L39" s="165">
        <f t="shared" si="1"/>
        <v>6</v>
      </c>
      <c r="M39" s="135">
        <f t="shared" si="2"/>
        <v>5.0483077271735359</v>
      </c>
      <c r="N39" s="165">
        <f t="shared" si="3"/>
        <v>1.1582768237579399</v>
      </c>
      <c r="O39" s="135">
        <f t="shared" si="8"/>
        <v>3.9579902768100199</v>
      </c>
      <c r="P39" s="165">
        <f t="shared" si="4"/>
        <v>2.7029929776961255</v>
      </c>
      <c r="Q39" s="169" t="s">
        <v>202</v>
      </c>
      <c r="R39" s="91" t="s">
        <v>203</v>
      </c>
    </row>
    <row r="40" spans="1:18" x14ac:dyDescent="0.25">
      <c r="A40" s="115">
        <v>330119</v>
      </c>
      <c r="B40" s="115" t="s">
        <v>310</v>
      </c>
      <c r="C40" s="260" t="s">
        <v>77</v>
      </c>
      <c r="D40" s="224">
        <v>0.27</v>
      </c>
      <c r="E40" s="260">
        <v>1.4</v>
      </c>
      <c r="F40" s="260"/>
      <c r="G40" s="116"/>
      <c r="H40" s="165">
        <f t="shared" si="5"/>
        <v>1.3461290067000433</v>
      </c>
      <c r="I40" s="135">
        <f t="shared" si="6"/>
        <v>1.3461290067000433</v>
      </c>
      <c r="J40" s="165">
        <f t="shared" si="0"/>
        <v>2.7700267881187499</v>
      </c>
      <c r="K40" s="135">
        <f t="shared" si="7"/>
        <v>4.9429035292099579</v>
      </c>
      <c r="L40" s="165">
        <f t="shared" si="1"/>
        <v>6</v>
      </c>
      <c r="M40" s="135">
        <f t="shared" si="2"/>
        <v>6</v>
      </c>
      <c r="N40" s="165">
        <f t="shared" si="3"/>
        <v>1.5104226669544429</v>
      </c>
      <c r="O40" s="135">
        <f t="shared" si="8"/>
        <v>5.0359877559829878</v>
      </c>
      <c r="P40" s="165">
        <f t="shared" si="4"/>
        <v>3.4815467126543806</v>
      </c>
      <c r="Q40" s="169"/>
      <c r="R40" s="91"/>
    </row>
    <row r="41" spans="1:18" x14ac:dyDescent="0.25">
      <c r="A41" s="115">
        <v>330224</v>
      </c>
      <c r="B41" s="115" t="s">
        <v>303</v>
      </c>
      <c r="C41" s="255" t="s">
        <v>74</v>
      </c>
      <c r="D41" s="255">
        <v>0.19</v>
      </c>
      <c r="E41" s="255">
        <v>1.4</v>
      </c>
      <c r="F41" s="255"/>
      <c r="G41" s="116"/>
      <c r="H41" s="165">
        <f t="shared" si="5"/>
        <v>1.9971306937316402</v>
      </c>
      <c r="I41" s="135">
        <f t="shared" si="6"/>
        <v>1.9971306937316402</v>
      </c>
      <c r="J41" s="165">
        <f t="shared" si="0"/>
        <v>4.0205643831161186</v>
      </c>
      <c r="K41" s="135">
        <f t="shared" si="7"/>
        <v>6</v>
      </c>
      <c r="L41" s="165">
        <f t="shared" si="1"/>
        <v>6</v>
      </c>
      <c r="M41" s="135">
        <f t="shared" si="2"/>
        <v>6</v>
      </c>
      <c r="N41" s="165">
        <f t="shared" si="3"/>
        <v>2.2306006319878922</v>
      </c>
      <c r="O41" s="135">
        <f t="shared" si="8"/>
        <v>6</v>
      </c>
      <c r="P41" s="165">
        <f t="shared" si="4"/>
        <v>5.0737769074562253</v>
      </c>
      <c r="Q41" s="169"/>
      <c r="R41" s="91"/>
    </row>
    <row r="42" spans="1:18" x14ac:dyDescent="0.25">
      <c r="A42" s="115">
        <v>330118</v>
      </c>
      <c r="B42" s="115" t="s">
        <v>306</v>
      </c>
      <c r="C42" s="255" t="s">
        <v>77</v>
      </c>
      <c r="D42" s="255">
        <v>0.32</v>
      </c>
      <c r="E42" s="255">
        <v>1.4</v>
      </c>
      <c r="F42" s="255"/>
      <c r="G42" s="116"/>
      <c r="H42" s="165">
        <f t="shared" si="5"/>
        <v>1.1045463494031615</v>
      </c>
      <c r="I42" s="135">
        <f t="shared" si="6"/>
        <v>1.1045463494031615</v>
      </c>
      <c r="J42" s="165">
        <f t="shared" si="0"/>
        <v>2.3059601024751952</v>
      </c>
      <c r="K42" s="135">
        <f t="shared" si="7"/>
        <v>4.1393248527709021</v>
      </c>
      <c r="L42" s="165">
        <f t="shared" si="1"/>
        <v>6</v>
      </c>
      <c r="M42" s="135">
        <f t="shared" si="2"/>
        <v>5.3763269601218822</v>
      </c>
      <c r="N42" s="165">
        <f t="shared" si="3"/>
        <v>1.2431691252428114</v>
      </c>
      <c r="O42" s="135">
        <f t="shared" si="8"/>
        <v>4.2178646691106456</v>
      </c>
      <c r="P42" s="165">
        <f t="shared" si="4"/>
        <v>2.8906800388021336</v>
      </c>
      <c r="Q42" s="169"/>
      <c r="R42" s="91"/>
    </row>
    <row r="43" spans="1:18" x14ac:dyDescent="0.25">
      <c r="A43" s="115">
        <v>330611</v>
      </c>
      <c r="B43" s="115" t="s">
        <v>166</v>
      </c>
      <c r="C43" s="26" t="s">
        <v>78</v>
      </c>
      <c r="D43" s="26">
        <v>0.35</v>
      </c>
      <c r="E43" s="26">
        <v>1.4</v>
      </c>
      <c r="F43" s="26"/>
      <c r="G43" s="116">
        <v>1.9</v>
      </c>
      <c r="H43" s="165">
        <f t="shared" si="5"/>
        <v>0.99272809088289082</v>
      </c>
      <c r="I43" s="135">
        <f t="shared" si="6"/>
        <v>0.99272809088289082</v>
      </c>
      <c r="J43" s="165">
        <f t="shared" si="0"/>
        <v>2.0911635222630358</v>
      </c>
      <c r="K43" s="135">
        <f t="shared" si="7"/>
        <v>3.7673827225333962</v>
      </c>
      <c r="L43" s="165">
        <f t="shared" si="1"/>
        <v>6</v>
      </c>
      <c r="M43" s="135">
        <f t="shared" si="2"/>
        <v>4.8983560778257216</v>
      </c>
      <c r="N43" s="165">
        <f t="shared" si="3"/>
        <v>1.1194689145077132</v>
      </c>
      <c r="O43" s="135">
        <f t="shared" si="8"/>
        <v>3.8391905546154481</v>
      </c>
      <c r="P43" s="165">
        <f t="shared" si="4"/>
        <v>2.6171931783333795</v>
      </c>
      <c r="Q43" s="169" t="s">
        <v>203</v>
      </c>
      <c r="R43" s="91" t="s">
        <v>203</v>
      </c>
    </row>
    <row r="44" spans="1:18" x14ac:dyDescent="0.25">
      <c r="A44" s="115">
        <v>330218</v>
      </c>
      <c r="B44" s="115" t="s">
        <v>165</v>
      </c>
      <c r="C44" s="26" t="s">
        <v>78</v>
      </c>
      <c r="D44" s="26">
        <v>0.26</v>
      </c>
      <c r="E44" s="26">
        <v>1.4</v>
      </c>
      <c r="F44" s="26"/>
      <c r="G44" s="116">
        <v>1.9</v>
      </c>
      <c r="H44" s="165">
        <f t="shared" si="5"/>
        <v>1.4055955069577373</v>
      </c>
      <c r="I44" s="135">
        <f t="shared" si="6"/>
        <v>1.4055955069577373</v>
      </c>
      <c r="J44" s="165">
        <f t="shared" si="0"/>
        <v>2.8842585876617788</v>
      </c>
      <c r="K44" s="135">
        <f t="shared" si="7"/>
        <v>5.1407075111026481</v>
      </c>
      <c r="L44" s="165">
        <f t="shared" si="1"/>
        <v>6</v>
      </c>
      <c r="M44" s="135">
        <f t="shared" si="2"/>
        <v>6</v>
      </c>
      <c r="N44" s="165">
        <f t="shared" si="3"/>
        <v>1.5762081541449984</v>
      </c>
      <c r="O44" s="135">
        <f t="shared" si="8"/>
        <v>5.2373719004438728</v>
      </c>
      <c r="P44" s="165">
        <f t="shared" si="4"/>
        <v>3.6269908169872411</v>
      </c>
      <c r="Q44" s="169" t="s">
        <v>203</v>
      </c>
      <c r="R44" s="91" t="s">
        <v>203</v>
      </c>
    </row>
    <row r="45" spans="1:18" x14ac:dyDescent="0.25">
      <c r="A45" s="117">
        <v>330216</v>
      </c>
      <c r="B45" s="117" t="s">
        <v>205</v>
      </c>
      <c r="C45" s="108" t="s">
        <v>77</v>
      </c>
      <c r="D45" s="108">
        <v>0.46</v>
      </c>
      <c r="E45" s="108">
        <v>1.4</v>
      </c>
      <c r="F45" s="108"/>
      <c r="G45" s="118">
        <v>2.8</v>
      </c>
      <c r="H45" s="165">
        <f t="shared" si="5"/>
        <v>0.70751050393263393</v>
      </c>
      <c r="I45" s="135">
        <f t="shared" si="6"/>
        <v>0.70751050393263393</v>
      </c>
      <c r="J45" s="165">
        <f t="shared" si="0"/>
        <v>1.5432765930262229</v>
      </c>
      <c r="K45" s="135">
        <f t="shared" si="7"/>
        <v>2.818660767144975</v>
      </c>
      <c r="L45" s="165">
        <f t="shared" si="1"/>
        <v>4.5328776281254921</v>
      </c>
      <c r="M45" s="135">
        <f t="shared" si="2"/>
        <v>3.6791839722587008</v>
      </c>
      <c r="N45" s="165">
        <f t="shared" si="3"/>
        <v>0.80394373929934693</v>
      </c>
      <c r="O45" s="135">
        <f t="shared" si="8"/>
        <v>2.8732971611204494</v>
      </c>
      <c r="P45" s="165">
        <f t="shared" si="4"/>
        <v>1.9196035052536582</v>
      </c>
      <c r="Q45" s="169" t="s">
        <v>206</v>
      </c>
      <c r="R45" s="91" t="s">
        <v>203</v>
      </c>
    </row>
    <row r="46" spans="1:18" x14ac:dyDescent="0.25">
      <c r="A46" s="115">
        <v>330104</v>
      </c>
      <c r="B46" s="115" t="s">
        <v>168</v>
      </c>
      <c r="C46" s="26" t="s">
        <v>76</v>
      </c>
      <c r="D46" s="26">
        <v>0.36</v>
      </c>
      <c r="E46" s="26">
        <v>1.4</v>
      </c>
      <c r="F46" s="26">
        <v>2</v>
      </c>
      <c r="G46" s="116">
        <v>2.6</v>
      </c>
      <c r="H46" s="165">
        <f t="shared" si="5"/>
        <v>0.95959675502503261</v>
      </c>
      <c r="I46" s="135">
        <f t="shared" si="6"/>
        <v>0.95959675502503261</v>
      </c>
      <c r="J46" s="165">
        <f t="shared" si="0"/>
        <v>2.0275200910890629</v>
      </c>
      <c r="K46" s="135">
        <f t="shared" si="7"/>
        <v>3.6571776469074684</v>
      </c>
      <c r="L46" s="165">
        <f t="shared" si="1"/>
        <v>5.8475658581603511</v>
      </c>
      <c r="M46" s="135">
        <f t="shared" si="2"/>
        <v>4.7567350756638964</v>
      </c>
      <c r="N46" s="165">
        <f t="shared" si="3"/>
        <v>1.0828170002158322</v>
      </c>
      <c r="O46" s="135">
        <f t="shared" si="8"/>
        <v>3.7269908169872412</v>
      </c>
      <c r="P46" s="165">
        <f t="shared" si="4"/>
        <v>2.536160034490786</v>
      </c>
      <c r="Q46" s="169" t="s">
        <v>203</v>
      </c>
      <c r="R46" s="91" t="s">
        <v>203</v>
      </c>
    </row>
    <row r="47" spans="1:18" x14ac:dyDescent="0.25">
      <c r="A47" s="115">
        <v>300601</v>
      </c>
      <c r="B47" s="115" t="s">
        <v>169</v>
      </c>
      <c r="C47" s="26" t="s">
        <v>76</v>
      </c>
      <c r="D47" s="224">
        <v>0.22</v>
      </c>
      <c r="E47" s="26">
        <v>1.4</v>
      </c>
      <c r="F47" s="26">
        <v>2</v>
      </c>
      <c r="G47" s="116">
        <v>2.6</v>
      </c>
      <c r="H47" s="165">
        <f t="shared" si="5"/>
        <v>1.697521962768235</v>
      </c>
      <c r="I47" s="135">
        <f t="shared" si="6"/>
        <v>1.697521962768235</v>
      </c>
      <c r="J47" s="165">
        <f t="shared" si="0"/>
        <v>3.4450328763275566</v>
      </c>
      <c r="K47" s="135">
        <f t="shared" si="7"/>
        <v>6</v>
      </c>
      <c r="L47" s="165">
        <f t="shared" si="1"/>
        <v>6</v>
      </c>
      <c r="M47" s="135">
        <f t="shared" si="2"/>
        <v>6</v>
      </c>
      <c r="N47" s="165">
        <f t="shared" si="3"/>
        <v>1.8991550912622712</v>
      </c>
      <c r="O47" s="135">
        <f t="shared" si="8"/>
        <v>6</v>
      </c>
      <c r="P47" s="165">
        <f t="shared" si="4"/>
        <v>4.3409891473485578</v>
      </c>
      <c r="Q47" s="169" t="s">
        <v>203</v>
      </c>
      <c r="R47" s="91" t="s">
        <v>203</v>
      </c>
    </row>
    <row r="48" spans="1:18" x14ac:dyDescent="0.25">
      <c r="A48" s="115">
        <v>330111</v>
      </c>
      <c r="B48" s="115" t="s">
        <v>170</v>
      </c>
      <c r="C48" s="26" t="s">
        <v>75</v>
      </c>
      <c r="D48" s="26">
        <v>0.22</v>
      </c>
      <c r="E48" s="26">
        <v>1.4</v>
      </c>
      <c r="F48" s="26">
        <v>2</v>
      </c>
      <c r="G48" s="116">
        <v>2</v>
      </c>
      <c r="H48" s="165">
        <f t="shared" si="5"/>
        <v>1.697521962768235</v>
      </c>
      <c r="I48" s="135">
        <f t="shared" si="6"/>
        <v>1.697521962768235</v>
      </c>
      <c r="J48" s="165">
        <f t="shared" si="0"/>
        <v>3.4450328763275566</v>
      </c>
      <c r="K48" s="135">
        <f t="shared" si="7"/>
        <v>6</v>
      </c>
      <c r="L48" s="165">
        <f t="shared" si="1"/>
        <v>6</v>
      </c>
      <c r="M48" s="135">
        <f t="shared" si="2"/>
        <v>6</v>
      </c>
      <c r="N48" s="165">
        <f t="shared" si="3"/>
        <v>1.8991550912622712</v>
      </c>
      <c r="O48" s="135">
        <f t="shared" si="8"/>
        <v>6</v>
      </c>
      <c r="P48" s="165">
        <f t="shared" si="4"/>
        <v>4.3409891473485578</v>
      </c>
      <c r="Q48" s="169" t="s">
        <v>203</v>
      </c>
      <c r="R48" s="91" t="s">
        <v>203</v>
      </c>
    </row>
    <row r="49" spans="1:18" x14ac:dyDescent="0.25">
      <c r="A49" s="119">
        <v>331101</v>
      </c>
      <c r="B49" s="119" t="s">
        <v>171</v>
      </c>
      <c r="C49" s="26" t="s">
        <v>76</v>
      </c>
      <c r="D49" s="26">
        <v>0.24</v>
      </c>
      <c r="E49" s="26">
        <v>1.4</v>
      </c>
      <c r="F49" s="26">
        <v>2</v>
      </c>
      <c r="G49" s="116">
        <v>2.6</v>
      </c>
      <c r="H49" s="165">
        <f t="shared" si="5"/>
        <v>1.5393951325375488</v>
      </c>
      <c r="I49" s="135">
        <f t="shared" si="6"/>
        <v>1.5393951325375488</v>
      </c>
      <c r="J49" s="165">
        <f t="shared" si="0"/>
        <v>3.1412801366335943</v>
      </c>
      <c r="K49" s="135">
        <f t="shared" si="7"/>
        <v>5.5857664703612029</v>
      </c>
      <c r="L49" s="165">
        <f t="shared" si="1"/>
        <v>6</v>
      </c>
      <c r="M49" s="135">
        <f t="shared" si="2"/>
        <v>6</v>
      </c>
      <c r="N49" s="165">
        <f t="shared" si="3"/>
        <v>1.7242255003237486</v>
      </c>
      <c r="O49" s="135">
        <f t="shared" si="8"/>
        <v>5.6904862254808624</v>
      </c>
      <c r="P49" s="165">
        <f t="shared" si="4"/>
        <v>3.9542400517361784</v>
      </c>
      <c r="Q49" s="170" t="s">
        <v>203</v>
      </c>
      <c r="R49" s="91" t="s">
        <v>203</v>
      </c>
    </row>
    <row r="50" spans="1:18" x14ac:dyDescent="0.25">
      <c r="A50" s="117">
        <v>330206</v>
      </c>
      <c r="B50" s="117" t="s">
        <v>172</v>
      </c>
      <c r="C50" s="108" t="s">
        <v>76</v>
      </c>
      <c r="D50" s="108">
        <v>0.37</v>
      </c>
      <c r="E50" s="108">
        <v>1.4</v>
      </c>
      <c r="F50" s="108">
        <v>2</v>
      </c>
      <c r="G50" s="118">
        <v>2.6</v>
      </c>
      <c r="H50" s="165">
        <f t="shared" si="5"/>
        <v>0.928256302186518</v>
      </c>
      <c r="I50" s="135">
        <f t="shared" si="6"/>
        <v>0.928256302186518</v>
      </c>
      <c r="J50" s="165">
        <f t="shared" si="0"/>
        <v>1.9673168453839531</v>
      </c>
      <c r="K50" s="135">
        <f t="shared" si="7"/>
        <v>3.5529296023964556</v>
      </c>
      <c r="L50" s="165">
        <f t="shared" si="1"/>
        <v>5.6841181322641248</v>
      </c>
      <c r="M50" s="135">
        <f t="shared" si="2"/>
        <v>4.6227692628081147</v>
      </c>
      <c r="N50" s="165">
        <f t="shared" si="3"/>
        <v>1.0481462704802693</v>
      </c>
      <c r="O50" s="135">
        <f t="shared" si="8"/>
        <v>3.6208559300416403</v>
      </c>
      <c r="P50" s="165">
        <f t="shared" si="4"/>
        <v>2.4595070605856293</v>
      </c>
      <c r="Q50" s="169" t="s">
        <v>203</v>
      </c>
      <c r="R50" s="91" t="s">
        <v>203</v>
      </c>
    </row>
    <row r="51" spans="1:18" x14ac:dyDescent="0.25">
      <c r="A51" s="117">
        <v>330415</v>
      </c>
      <c r="B51" s="117" t="s">
        <v>224</v>
      </c>
      <c r="C51" s="108" t="s">
        <v>74</v>
      </c>
      <c r="D51" s="108">
        <v>0.17499999999999999</v>
      </c>
      <c r="E51" s="108">
        <v>1.4</v>
      </c>
      <c r="F51" s="108">
        <v>2</v>
      </c>
      <c r="G51" s="118">
        <v>2.6</v>
      </c>
      <c r="H51" s="165">
        <f t="shared" si="5"/>
        <v>2.1854561817657814</v>
      </c>
      <c r="I51" s="135">
        <f t="shared" si="6"/>
        <v>2.1854561817657814</v>
      </c>
      <c r="J51" s="165">
        <f t="shared" si="0"/>
        <v>4.3823270445260718</v>
      </c>
      <c r="K51" s="135">
        <f t="shared" si="7"/>
        <v>6</v>
      </c>
      <c r="L51" s="165">
        <f t="shared" si="1"/>
        <v>6</v>
      </c>
      <c r="M51" s="135">
        <f t="shared" si="2"/>
        <v>6</v>
      </c>
      <c r="N51" s="165">
        <f t="shared" si="3"/>
        <v>2.4389378290154262</v>
      </c>
      <c r="O51" s="135">
        <f t="shared" si="8"/>
        <v>6</v>
      </c>
      <c r="P51" s="165">
        <f t="shared" si="4"/>
        <v>5.5343863566667588</v>
      </c>
      <c r="Q51" s="169" t="s">
        <v>203</v>
      </c>
      <c r="R51" s="91" t="s">
        <v>203</v>
      </c>
    </row>
    <row r="52" spans="1:18" x14ac:dyDescent="0.25">
      <c r="A52" s="117">
        <v>330219</v>
      </c>
      <c r="B52" s="117" t="s">
        <v>271</v>
      </c>
      <c r="C52" s="108" t="s">
        <v>76</v>
      </c>
      <c r="D52" s="108">
        <v>0.2</v>
      </c>
      <c r="E52" s="108">
        <v>1.4</v>
      </c>
      <c r="F52" s="108"/>
      <c r="G52" s="118">
        <v>2.8</v>
      </c>
      <c r="H52" s="165">
        <f t="shared" si="5"/>
        <v>1.8872741590450584</v>
      </c>
      <c r="I52" s="135">
        <f t="shared" si="6"/>
        <v>1.8872741590450584</v>
      </c>
      <c r="J52" s="165">
        <f t="shared" si="0"/>
        <v>3.8095361639603125</v>
      </c>
      <c r="K52" s="135">
        <f t="shared" si="7"/>
        <v>6</v>
      </c>
      <c r="L52" s="165">
        <f t="shared" si="1"/>
        <v>6</v>
      </c>
      <c r="M52" s="135">
        <f t="shared" si="2"/>
        <v>6</v>
      </c>
      <c r="N52" s="165">
        <f t="shared" si="3"/>
        <v>2.1090706003884976</v>
      </c>
      <c r="O52" s="135">
        <f t="shared" si="8"/>
        <v>6</v>
      </c>
      <c r="P52" s="165">
        <f t="shared" si="4"/>
        <v>4.8050880620834135</v>
      </c>
      <c r="Q52" s="169" t="s">
        <v>202</v>
      </c>
      <c r="R52" s="91" t="s">
        <v>202</v>
      </c>
    </row>
    <row r="53" spans="1:18" hidden="1" x14ac:dyDescent="0.25">
      <c r="A53" s="117">
        <v>330217</v>
      </c>
      <c r="B53" s="117" t="s">
        <v>261</v>
      </c>
      <c r="C53" s="108" t="s">
        <v>74</v>
      </c>
      <c r="D53" s="108">
        <v>0.16</v>
      </c>
      <c r="E53" s="108">
        <v>1.4</v>
      </c>
      <c r="F53" s="108"/>
      <c r="G53" s="118"/>
      <c r="H53" s="165">
        <f t="shared" si="5"/>
        <v>2.4090926988063228</v>
      </c>
      <c r="I53" s="135">
        <f t="shared" si="6"/>
        <v>2.4090926988063228</v>
      </c>
      <c r="J53" s="165">
        <f t="shared" si="0"/>
        <v>4.8119202049503906</v>
      </c>
      <c r="K53" s="135">
        <f t="shared" si="7"/>
        <v>6</v>
      </c>
      <c r="L53" s="165">
        <f t="shared" si="1"/>
        <v>6</v>
      </c>
      <c r="M53" s="135">
        <f t="shared" si="2"/>
        <v>6</v>
      </c>
      <c r="N53" s="165">
        <f t="shared" si="3"/>
        <v>2.6863382504856226</v>
      </c>
      <c r="O53" s="135">
        <f t="shared" si="8"/>
        <v>6</v>
      </c>
      <c r="P53" s="165">
        <f t="shared" si="4"/>
        <v>6</v>
      </c>
      <c r="Q53" s="169"/>
      <c r="R53" s="91"/>
    </row>
    <row r="54" spans="1:18" x14ac:dyDescent="0.25">
      <c r="A54" s="115">
        <v>330608</v>
      </c>
      <c r="B54" s="115" t="s">
        <v>173</v>
      </c>
      <c r="C54" s="26" t="s">
        <v>75</v>
      </c>
      <c r="D54" s="26">
        <v>0.22</v>
      </c>
      <c r="E54" s="26">
        <v>1.4</v>
      </c>
      <c r="F54" s="26">
        <v>2</v>
      </c>
      <c r="G54" s="116">
        <v>2.5</v>
      </c>
      <c r="H54" s="165">
        <f t="shared" si="5"/>
        <v>1.697521962768235</v>
      </c>
      <c r="I54" s="135">
        <f t="shared" si="6"/>
        <v>1.697521962768235</v>
      </c>
      <c r="J54" s="165">
        <f t="shared" si="0"/>
        <v>3.4450328763275566</v>
      </c>
      <c r="K54" s="135">
        <f t="shared" si="7"/>
        <v>6</v>
      </c>
      <c r="L54" s="165">
        <f t="shared" si="1"/>
        <v>6</v>
      </c>
      <c r="M54" s="135">
        <f t="shared" si="2"/>
        <v>6</v>
      </c>
      <c r="N54" s="165">
        <f t="shared" si="3"/>
        <v>1.8991550912622712</v>
      </c>
      <c r="O54" s="135">
        <f t="shared" si="8"/>
        <v>6</v>
      </c>
      <c r="P54" s="165">
        <f t="shared" si="4"/>
        <v>4.3409891473485578</v>
      </c>
      <c r="Q54" s="169" t="s">
        <v>202</v>
      </c>
      <c r="R54" s="91" t="s">
        <v>203</v>
      </c>
    </row>
    <row r="55" spans="1:18" ht="15.75" thickBot="1" x14ac:dyDescent="0.3">
      <c r="A55" s="120">
        <v>300605</v>
      </c>
      <c r="B55" s="120" t="s">
        <v>174</v>
      </c>
      <c r="C55" s="27" t="s">
        <v>76</v>
      </c>
      <c r="D55" s="27">
        <v>0.32</v>
      </c>
      <c r="E55" s="27">
        <v>1.4</v>
      </c>
      <c r="F55" s="27">
        <v>2</v>
      </c>
      <c r="G55" s="121">
        <v>2.6</v>
      </c>
      <c r="H55" s="166">
        <f t="shared" si="5"/>
        <v>1.1045463494031615</v>
      </c>
      <c r="I55" s="167">
        <f t="shared" si="6"/>
        <v>1.1045463494031615</v>
      </c>
      <c r="J55" s="166">
        <f t="shared" si="0"/>
        <v>2.3059601024751952</v>
      </c>
      <c r="K55" s="167">
        <f t="shared" si="7"/>
        <v>4.1393248527709021</v>
      </c>
      <c r="L55" s="166">
        <f t="shared" si="1"/>
        <v>6</v>
      </c>
      <c r="M55" s="167">
        <f t="shared" si="2"/>
        <v>5.3763269601218822</v>
      </c>
      <c r="N55" s="166">
        <f t="shared" si="3"/>
        <v>1.2431691252428114</v>
      </c>
      <c r="O55" s="167">
        <f t="shared" si="8"/>
        <v>4.2178646691106456</v>
      </c>
      <c r="P55" s="166">
        <f t="shared" si="4"/>
        <v>2.8906800388021336</v>
      </c>
      <c r="Q55" s="171" t="s">
        <v>202</v>
      </c>
      <c r="R55" s="102" t="s">
        <v>203</v>
      </c>
    </row>
  </sheetData>
  <sheetProtection formatCells="0" formatColumns="0" formatRows="0" insertColumns="0" insertRows="0" insertHyperlinks="0" deleteColumns="0" deleteRows="0" sort="0" autoFilter="0" pivotTables="0"/>
  <mergeCells count="17">
    <mergeCell ref="M8:M9"/>
    <mergeCell ref="N8:N9"/>
    <mergeCell ref="O8:O9"/>
    <mergeCell ref="P8:P9"/>
    <mergeCell ref="A4:R6"/>
    <mergeCell ref="A7:A9"/>
    <mergeCell ref="Q8:R8"/>
    <mergeCell ref="B7:B9"/>
    <mergeCell ref="C7:C9"/>
    <mergeCell ref="D7:D9"/>
    <mergeCell ref="E7:G8"/>
    <mergeCell ref="H7:R7"/>
    <mergeCell ref="H8:H9"/>
    <mergeCell ref="I8:I9"/>
    <mergeCell ref="J8:J9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Рулонные системы BENTHIN</vt:lpstr>
      <vt:lpstr>Зебра BENTHIN</vt:lpstr>
      <vt:lpstr>UNI - AMG - ROOF SISTEM (РП)</vt:lpstr>
      <vt:lpstr>Рулонные системы UNI-AMG (ЭП)</vt:lpstr>
      <vt:lpstr>Зебра UNI-MGS(РП) </vt:lpstr>
      <vt:lpstr>Зебра UNI-MINI(ЭП)</vt:lpstr>
      <vt:lpstr>'Рулонные системы BENTHIN'!Print_Area</vt:lpstr>
      <vt:lpstr>'Рулонные системы BENTHIN'!Область_печати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Голубев</dc:creator>
  <cp:lastModifiedBy>Сергей Родичев</cp:lastModifiedBy>
  <cp:lastPrinted>2022-01-10T08:53:37Z</cp:lastPrinted>
  <dcterms:created xsi:type="dcterms:W3CDTF">2019-11-28T13:02:23Z</dcterms:created>
  <dcterms:modified xsi:type="dcterms:W3CDTF">2025-02-14T13:23:27Z</dcterms:modified>
</cp:coreProperties>
</file>