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X:\Технический отдел\!Расчеты!\РАСЧЕТЫ\"/>
    </mc:Choice>
  </mc:AlternateContent>
  <workbookProtection workbookAlgorithmName="SHA-512" workbookHashValue="ve8bCnbx9LsU6Hm4IFcnYV+M0BLhXUVdrqpyFXzVJSC1pjYqGexA5kN/AnjiE7dWV4vNNan0659xHiRkq2uJcw==" workbookSaltValue="s9wscd/X/Y7UxEjJfVcYCg==" workbookSpinCount="100000" lockStructure="1"/>
  <bookViews>
    <workbookView xWindow="0" yWindow="0" windowWidth="20490" windowHeight="7650"/>
  </bookViews>
  <sheets>
    <sheet name="Рулонные системы BENTHIN" sheetId="2" r:id="rId1"/>
    <sheet name="Зебра BENTHIN" sheetId="3" r:id="rId2"/>
    <sheet name="UNI - AMG - ROOF SISTEM (РП)" sheetId="8" r:id="rId3"/>
    <sheet name="Рулонные системы UNI-AMG (ЭП)" sheetId="5" r:id="rId4"/>
    <sheet name="Зебра UNI-MGS(РП) " sheetId="6" r:id="rId5"/>
    <sheet name="Зебра UNI-MINI(ЭП)" sheetId="7" r:id="rId6"/>
  </sheets>
  <definedNames>
    <definedName name="Print_Area" localSheetId="0">'Рулонные системы BENTHIN'!$B$3:$AG$157</definedName>
    <definedName name="_xlnm.Print_Area" localSheetId="0">'Рулонные системы BENTHIN'!$B$2:$AG$157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89" i="2" l="1"/>
  <c r="AG89" i="2"/>
  <c r="AF89" i="2"/>
  <c r="AE89" i="2"/>
  <c r="AD89" i="2"/>
  <c r="AC89" i="2"/>
  <c r="AB89" i="2"/>
  <c r="AA89" i="2"/>
  <c r="Z89" i="2"/>
  <c r="Y89" i="2"/>
  <c r="X89" i="2"/>
  <c r="W89" i="2"/>
  <c r="V89" i="2"/>
  <c r="U89" i="2"/>
  <c r="T89" i="2"/>
  <c r="S89" i="2"/>
  <c r="R89" i="2"/>
  <c r="Q89" i="2"/>
  <c r="P89" i="2"/>
  <c r="O89" i="2"/>
  <c r="N89" i="2"/>
  <c r="M89" i="2"/>
  <c r="L89" i="2"/>
  <c r="K89" i="2"/>
  <c r="J89" i="2"/>
  <c r="I89" i="2"/>
  <c r="H89" i="2"/>
  <c r="G89" i="2"/>
  <c r="F89" i="2"/>
  <c r="AH76" i="2"/>
  <c r="AG76" i="2"/>
  <c r="AF76" i="2"/>
  <c r="AE76" i="2"/>
  <c r="AD76" i="2"/>
  <c r="AC76" i="2"/>
  <c r="AB76" i="2"/>
  <c r="AA76" i="2"/>
  <c r="Z76" i="2"/>
  <c r="Y76" i="2"/>
  <c r="X76" i="2"/>
  <c r="W76" i="2"/>
  <c r="V76" i="2"/>
  <c r="U76" i="2"/>
  <c r="T76" i="2"/>
  <c r="S76" i="2"/>
  <c r="R76" i="2"/>
  <c r="Q76" i="2"/>
  <c r="P76" i="2"/>
  <c r="O76" i="2"/>
  <c r="N76" i="2"/>
  <c r="M76" i="2"/>
  <c r="L76" i="2"/>
  <c r="K76" i="2"/>
  <c r="J76" i="2"/>
  <c r="I76" i="2"/>
  <c r="H76" i="2"/>
  <c r="G76" i="2"/>
  <c r="F76" i="2"/>
  <c r="AH40" i="2"/>
  <c r="AG40" i="2"/>
  <c r="AF40" i="2"/>
  <c r="AE40" i="2"/>
  <c r="AD40" i="2"/>
  <c r="AC40" i="2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AD87" i="8"/>
  <c r="AC87" i="8"/>
  <c r="AB87" i="8"/>
  <c r="AA87" i="8"/>
  <c r="Z87" i="8"/>
  <c r="Y87" i="8"/>
  <c r="X87" i="8"/>
  <c r="W87" i="8"/>
  <c r="V87" i="8"/>
  <c r="U87" i="8"/>
  <c r="T87" i="8"/>
  <c r="S87" i="8"/>
  <c r="R87" i="8"/>
  <c r="Q87" i="8"/>
  <c r="P87" i="8"/>
  <c r="O87" i="8"/>
  <c r="N87" i="8"/>
  <c r="M87" i="8"/>
  <c r="L87" i="8"/>
  <c r="K87" i="8"/>
  <c r="J87" i="8"/>
  <c r="I87" i="8"/>
  <c r="H87" i="8"/>
  <c r="G87" i="8"/>
  <c r="F87" i="8"/>
  <c r="AD75" i="8"/>
  <c r="AC75" i="8"/>
  <c r="AB75" i="8"/>
  <c r="AA75" i="8"/>
  <c r="Z75" i="8"/>
  <c r="Y75" i="8"/>
  <c r="X75" i="8"/>
  <c r="W75" i="8"/>
  <c r="V75" i="8"/>
  <c r="U75" i="8"/>
  <c r="T75" i="8"/>
  <c r="S75" i="8"/>
  <c r="R75" i="8"/>
  <c r="Q75" i="8"/>
  <c r="P75" i="8"/>
  <c r="O75" i="8"/>
  <c r="N75" i="8"/>
  <c r="M75" i="8"/>
  <c r="L75" i="8"/>
  <c r="K75" i="8"/>
  <c r="J75" i="8"/>
  <c r="I75" i="8"/>
  <c r="H75" i="8"/>
  <c r="G75" i="8"/>
  <c r="F75" i="8"/>
  <c r="AD39" i="8"/>
  <c r="AC39" i="8"/>
  <c r="AB39" i="8"/>
  <c r="AA39" i="8"/>
  <c r="Z39" i="8"/>
  <c r="Y39" i="8"/>
  <c r="X39" i="8"/>
  <c r="W39" i="8"/>
  <c r="V39" i="8"/>
  <c r="U39" i="8"/>
  <c r="T39" i="8"/>
  <c r="S39" i="8"/>
  <c r="R39" i="8"/>
  <c r="Q39" i="8"/>
  <c r="P39" i="8"/>
  <c r="O39" i="8"/>
  <c r="N39" i="8"/>
  <c r="M39" i="8"/>
  <c r="L39" i="8"/>
  <c r="K39" i="8"/>
  <c r="J39" i="8"/>
  <c r="I39" i="8"/>
  <c r="H39" i="8"/>
  <c r="G39" i="8"/>
  <c r="F39" i="8"/>
  <c r="J56" i="6" l="1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I56" i="6"/>
  <c r="I55" i="6"/>
  <c r="I54" i="6"/>
  <c r="I53" i="6"/>
  <c r="I52" i="6"/>
  <c r="I51" i="6"/>
  <c r="I50" i="6"/>
  <c r="I49" i="6"/>
  <c r="I48" i="6"/>
  <c r="I47" i="6"/>
  <c r="I46" i="6"/>
  <c r="I45" i="6"/>
  <c r="I44" i="6"/>
  <c r="I43" i="6"/>
  <c r="I42" i="6"/>
  <c r="I41" i="6"/>
  <c r="I40" i="6"/>
  <c r="I39" i="6"/>
  <c r="I38" i="6"/>
  <c r="I37" i="6"/>
  <c r="I36" i="6"/>
  <c r="I35" i="6"/>
  <c r="I34" i="6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4" i="6"/>
  <c r="I13" i="6"/>
  <c r="I12" i="6"/>
  <c r="I11" i="6"/>
  <c r="I10" i="6"/>
  <c r="I9" i="6"/>
  <c r="I15" i="6"/>
  <c r="X27" i="3" l="1"/>
  <c r="W27" i="3"/>
  <c r="V27" i="3"/>
  <c r="U27" i="3"/>
  <c r="T27" i="3"/>
  <c r="S27" i="3"/>
  <c r="R27" i="3"/>
  <c r="Q27" i="3"/>
  <c r="P27" i="3"/>
  <c r="O27" i="3"/>
  <c r="N27" i="3"/>
  <c r="M27" i="3"/>
  <c r="L27" i="3"/>
  <c r="K27" i="3"/>
  <c r="J27" i="3"/>
  <c r="I27" i="3"/>
  <c r="H27" i="3"/>
  <c r="G27" i="3"/>
  <c r="P28" i="7"/>
  <c r="O28" i="7"/>
  <c r="N28" i="7"/>
  <c r="M28" i="7"/>
  <c r="L28" i="7"/>
  <c r="K28" i="7"/>
  <c r="J28" i="7"/>
  <c r="I28" i="7"/>
  <c r="H28" i="7"/>
  <c r="S27" i="6"/>
  <c r="R27" i="6"/>
  <c r="Q27" i="6"/>
  <c r="P27" i="6"/>
  <c r="O27" i="6"/>
  <c r="N27" i="6"/>
  <c r="M27" i="6"/>
  <c r="L27" i="6"/>
  <c r="K27" i="6"/>
  <c r="H27" i="6"/>
  <c r="G27" i="6"/>
  <c r="F49" i="2" l="1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F46" i="5"/>
  <c r="G46" i="5"/>
  <c r="H46" i="5"/>
  <c r="I46" i="5"/>
  <c r="J46" i="5"/>
  <c r="K46" i="5"/>
  <c r="L46" i="5"/>
  <c r="M46" i="5"/>
  <c r="N46" i="5"/>
  <c r="O46" i="5"/>
  <c r="P46" i="5"/>
  <c r="Q46" i="5"/>
  <c r="R46" i="5"/>
  <c r="S46" i="5"/>
  <c r="T46" i="5"/>
  <c r="U46" i="5"/>
  <c r="V46" i="5"/>
  <c r="W46" i="5"/>
  <c r="F48" i="8"/>
  <c r="G48" i="8"/>
  <c r="H48" i="8"/>
  <c r="I48" i="8"/>
  <c r="J48" i="8"/>
  <c r="K48" i="8"/>
  <c r="L48" i="8"/>
  <c r="M48" i="8"/>
  <c r="N48" i="8"/>
  <c r="O48" i="8"/>
  <c r="P48" i="8"/>
  <c r="Q48" i="8"/>
  <c r="R48" i="8"/>
  <c r="S48" i="8"/>
  <c r="T48" i="8"/>
  <c r="U48" i="8"/>
  <c r="V48" i="8"/>
  <c r="W48" i="8"/>
  <c r="X48" i="8"/>
  <c r="Y48" i="8"/>
  <c r="Z48" i="8"/>
  <c r="AA48" i="8"/>
  <c r="AB48" i="8"/>
  <c r="AC48" i="8"/>
  <c r="AD48" i="8"/>
  <c r="F133" i="5"/>
  <c r="G133" i="5"/>
  <c r="H133" i="5"/>
  <c r="I133" i="5"/>
  <c r="J133" i="5"/>
  <c r="K133" i="5"/>
  <c r="L133" i="5"/>
  <c r="M133" i="5"/>
  <c r="N133" i="5"/>
  <c r="O133" i="5"/>
  <c r="P133" i="5"/>
  <c r="Q133" i="5"/>
  <c r="R133" i="5"/>
  <c r="S133" i="5"/>
  <c r="T133" i="5"/>
  <c r="U133" i="5"/>
  <c r="V133" i="5"/>
  <c r="W133" i="5"/>
  <c r="F132" i="5"/>
  <c r="G132" i="5"/>
  <c r="H132" i="5"/>
  <c r="I132" i="5"/>
  <c r="J132" i="5"/>
  <c r="K132" i="5"/>
  <c r="L132" i="5"/>
  <c r="M132" i="5"/>
  <c r="N132" i="5"/>
  <c r="O132" i="5"/>
  <c r="P132" i="5"/>
  <c r="Q132" i="5"/>
  <c r="R132" i="5"/>
  <c r="S132" i="5"/>
  <c r="T132" i="5"/>
  <c r="U132" i="5"/>
  <c r="V132" i="5"/>
  <c r="W132" i="5"/>
  <c r="F131" i="5"/>
  <c r="G131" i="5"/>
  <c r="H131" i="5"/>
  <c r="I131" i="5"/>
  <c r="J131" i="5"/>
  <c r="K131" i="5"/>
  <c r="L131" i="5"/>
  <c r="M131" i="5"/>
  <c r="N131" i="5"/>
  <c r="O131" i="5"/>
  <c r="P131" i="5"/>
  <c r="Q131" i="5"/>
  <c r="R131" i="5"/>
  <c r="S131" i="5"/>
  <c r="T131" i="5"/>
  <c r="U131" i="5"/>
  <c r="V131" i="5"/>
  <c r="W131" i="5"/>
  <c r="F136" i="2"/>
  <c r="G136" i="2"/>
  <c r="H136" i="2"/>
  <c r="I136" i="2"/>
  <c r="J136" i="2"/>
  <c r="K136" i="2"/>
  <c r="L136" i="2"/>
  <c r="M136" i="2"/>
  <c r="N136" i="2"/>
  <c r="O136" i="2"/>
  <c r="P136" i="2"/>
  <c r="Q136" i="2"/>
  <c r="R136" i="2"/>
  <c r="S136" i="2"/>
  <c r="T136" i="2"/>
  <c r="U136" i="2"/>
  <c r="V136" i="2"/>
  <c r="W136" i="2"/>
  <c r="X136" i="2"/>
  <c r="Y136" i="2"/>
  <c r="Z136" i="2"/>
  <c r="AA136" i="2"/>
  <c r="AB136" i="2"/>
  <c r="AC136" i="2"/>
  <c r="AD136" i="2"/>
  <c r="AE136" i="2"/>
  <c r="AF136" i="2"/>
  <c r="AG136" i="2"/>
  <c r="AH136" i="2"/>
  <c r="F134" i="2"/>
  <c r="G134" i="2"/>
  <c r="H134" i="2"/>
  <c r="I134" i="2"/>
  <c r="J134" i="2"/>
  <c r="K134" i="2"/>
  <c r="L134" i="2"/>
  <c r="M134" i="2"/>
  <c r="N134" i="2"/>
  <c r="O134" i="2"/>
  <c r="P134" i="2"/>
  <c r="Q134" i="2"/>
  <c r="R134" i="2"/>
  <c r="S134" i="2"/>
  <c r="T134" i="2"/>
  <c r="U134" i="2"/>
  <c r="V134" i="2"/>
  <c r="W134" i="2"/>
  <c r="X134" i="2"/>
  <c r="Y134" i="2"/>
  <c r="Z134" i="2"/>
  <c r="AA134" i="2"/>
  <c r="AB134" i="2"/>
  <c r="AC134" i="2"/>
  <c r="AD134" i="2"/>
  <c r="AE134" i="2"/>
  <c r="AF134" i="2"/>
  <c r="AG134" i="2"/>
  <c r="AH134" i="2"/>
  <c r="F136" i="8"/>
  <c r="G136" i="8"/>
  <c r="H136" i="8"/>
  <c r="I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V136" i="8"/>
  <c r="W136" i="8"/>
  <c r="X136" i="8"/>
  <c r="Y136" i="8"/>
  <c r="Z136" i="8"/>
  <c r="AA136" i="8"/>
  <c r="AB136" i="8"/>
  <c r="AC136" i="8"/>
  <c r="AD136" i="8"/>
  <c r="F134" i="8"/>
  <c r="G134" i="8"/>
  <c r="H134" i="8"/>
  <c r="I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V134" i="8"/>
  <c r="W134" i="8"/>
  <c r="X134" i="8"/>
  <c r="Y134" i="8"/>
  <c r="Z134" i="8"/>
  <c r="AA134" i="8"/>
  <c r="AB134" i="8"/>
  <c r="AC134" i="8"/>
  <c r="AD134" i="8"/>
  <c r="F133" i="8"/>
  <c r="G133" i="8"/>
  <c r="H133" i="8"/>
  <c r="I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V133" i="8"/>
  <c r="W133" i="8"/>
  <c r="X133" i="8"/>
  <c r="Y133" i="8"/>
  <c r="Z133" i="8"/>
  <c r="AA133" i="8"/>
  <c r="AB133" i="8"/>
  <c r="AC133" i="8"/>
  <c r="AD133" i="8"/>
  <c r="F135" i="8"/>
  <c r="G135" i="8"/>
  <c r="H135" i="8"/>
  <c r="I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V135" i="8"/>
  <c r="W135" i="8"/>
  <c r="X135" i="8"/>
  <c r="Y135" i="8"/>
  <c r="Z135" i="8"/>
  <c r="AA135" i="8"/>
  <c r="AB135" i="8"/>
  <c r="AC135" i="8"/>
  <c r="AD135" i="8"/>
  <c r="F135" i="2"/>
  <c r="G135" i="2"/>
  <c r="H135" i="2"/>
  <c r="I135" i="2"/>
  <c r="J135" i="2"/>
  <c r="K135" i="2"/>
  <c r="L135" i="2"/>
  <c r="M135" i="2"/>
  <c r="N135" i="2"/>
  <c r="O135" i="2"/>
  <c r="P135" i="2"/>
  <c r="Q135" i="2"/>
  <c r="R135" i="2"/>
  <c r="S135" i="2"/>
  <c r="T135" i="2"/>
  <c r="U135" i="2"/>
  <c r="V135" i="2"/>
  <c r="W135" i="2"/>
  <c r="X135" i="2"/>
  <c r="Y135" i="2"/>
  <c r="Z135" i="2"/>
  <c r="AA135" i="2"/>
  <c r="AB135" i="2"/>
  <c r="AC135" i="2"/>
  <c r="AD135" i="2"/>
  <c r="AE135" i="2"/>
  <c r="AF135" i="2"/>
  <c r="AG135" i="2"/>
  <c r="AH135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AF83" i="2"/>
  <c r="AG83" i="2"/>
  <c r="AH83" i="2"/>
  <c r="F79" i="5"/>
  <c r="G79" i="5"/>
  <c r="H79" i="5"/>
  <c r="I79" i="5"/>
  <c r="J79" i="5"/>
  <c r="K79" i="5"/>
  <c r="L79" i="5"/>
  <c r="M79" i="5"/>
  <c r="N79" i="5"/>
  <c r="O79" i="5"/>
  <c r="P79" i="5"/>
  <c r="Q79" i="5"/>
  <c r="R79" i="5"/>
  <c r="S79" i="5"/>
  <c r="T79" i="5"/>
  <c r="U79" i="5"/>
  <c r="V79" i="5"/>
  <c r="W79" i="5"/>
  <c r="F82" i="8"/>
  <c r="G82" i="8"/>
  <c r="H82" i="8"/>
  <c r="I82" i="8"/>
  <c r="J82" i="8"/>
  <c r="K82" i="8"/>
  <c r="L82" i="8"/>
  <c r="M82" i="8"/>
  <c r="N82" i="8"/>
  <c r="O82" i="8"/>
  <c r="P82" i="8"/>
  <c r="Q82" i="8"/>
  <c r="R82" i="8"/>
  <c r="S82" i="8"/>
  <c r="T82" i="8"/>
  <c r="U82" i="8"/>
  <c r="V82" i="8"/>
  <c r="W82" i="8"/>
  <c r="X82" i="8"/>
  <c r="Y82" i="8"/>
  <c r="Z82" i="8"/>
  <c r="AA82" i="8"/>
  <c r="AB82" i="8"/>
  <c r="AC82" i="8"/>
  <c r="AD82" i="8"/>
  <c r="F96" i="2"/>
  <c r="G96" i="2"/>
  <c r="H96" i="2"/>
  <c r="I96" i="2"/>
  <c r="J96" i="2"/>
  <c r="K96" i="2"/>
  <c r="L96" i="2"/>
  <c r="M96" i="2"/>
  <c r="N96" i="2"/>
  <c r="O96" i="2"/>
  <c r="P96" i="2"/>
  <c r="Q96" i="2"/>
  <c r="R96" i="2"/>
  <c r="S96" i="2"/>
  <c r="T96" i="2"/>
  <c r="U96" i="2"/>
  <c r="V96" i="2"/>
  <c r="W96" i="2"/>
  <c r="X96" i="2"/>
  <c r="Y96" i="2"/>
  <c r="Z96" i="2"/>
  <c r="AA96" i="2"/>
  <c r="AB96" i="2"/>
  <c r="AC96" i="2"/>
  <c r="AD96" i="2"/>
  <c r="AE96" i="2"/>
  <c r="AF96" i="2"/>
  <c r="AG96" i="2"/>
  <c r="AH96" i="2"/>
  <c r="F91" i="5"/>
  <c r="G91" i="5"/>
  <c r="H91" i="5"/>
  <c r="I91" i="5"/>
  <c r="J91" i="5"/>
  <c r="K91" i="5"/>
  <c r="L91" i="5"/>
  <c r="M91" i="5"/>
  <c r="N91" i="5"/>
  <c r="O91" i="5"/>
  <c r="P91" i="5"/>
  <c r="Q91" i="5"/>
  <c r="R91" i="5"/>
  <c r="S91" i="5"/>
  <c r="T91" i="5"/>
  <c r="U91" i="5"/>
  <c r="V91" i="5"/>
  <c r="W91" i="5"/>
  <c r="F96" i="8"/>
  <c r="G96" i="8"/>
  <c r="H96" i="8"/>
  <c r="I96" i="8"/>
  <c r="J96" i="8"/>
  <c r="K96" i="8"/>
  <c r="L96" i="8"/>
  <c r="M96" i="8"/>
  <c r="N96" i="8"/>
  <c r="O96" i="8"/>
  <c r="P96" i="8"/>
  <c r="Q96" i="8"/>
  <c r="R96" i="8"/>
  <c r="S96" i="8"/>
  <c r="T96" i="8"/>
  <c r="U96" i="8"/>
  <c r="V96" i="8"/>
  <c r="W96" i="8"/>
  <c r="X96" i="8"/>
  <c r="Y96" i="8"/>
  <c r="Z96" i="8"/>
  <c r="AA96" i="8"/>
  <c r="AB96" i="8"/>
  <c r="AC96" i="8"/>
  <c r="AD96" i="8"/>
  <c r="F92" i="5"/>
  <c r="G92" i="5"/>
  <c r="H92" i="5"/>
  <c r="I92" i="5"/>
  <c r="J92" i="5"/>
  <c r="K92" i="5"/>
  <c r="L92" i="5"/>
  <c r="M92" i="5"/>
  <c r="N92" i="5"/>
  <c r="O92" i="5"/>
  <c r="P92" i="5"/>
  <c r="Q92" i="5"/>
  <c r="R92" i="5"/>
  <c r="S92" i="5"/>
  <c r="T92" i="5"/>
  <c r="U92" i="5"/>
  <c r="V92" i="5"/>
  <c r="W92" i="5"/>
  <c r="F60" i="5"/>
  <c r="G60" i="5"/>
  <c r="H60" i="5"/>
  <c r="I60" i="5"/>
  <c r="J60" i="5"/>
  <c r="K60" i="5"/>
  <c r="L60" i="5"/>
  <c r="M60" i="5"/>
  <c r="N60" i="5"/>
  <c r="O60" i="5"/>
  <c r="P60" i="5"/>
  <c r="Q60" i="5"/>
  <c r="R60" i="5"/>
  <c r="S60" i="5"/>
  <c r="T60" i="5"/>
  <c r="U60" i="5"/>
  <c r="V60" i="5"/>
  <c r="W60" i="5"/>
  <c r="F94" i="8"/>
  <c r="G94" i="8"/>
  <c r="H94" i="8"/>
  <c r="I94" i="8"/>
  <c r="J94" i="8"/>
  <c r="K94" i="8"/>
  <c r="L94" i="8"/>
  <c r="M94" i="8"/>
  <c r="N94" i="8"/>
  <c r="O94" i="8"/>
  <c r="P94" i="8"/>
  <c r="Q94" i="8"/>
  <c r="R94" i="8"/>
  <c r="S94" i="8"/>
  <c r="T94" i="8"/>
  <c r="U94" i="8"/>
  <c r="V94" i="8"/>
  <c r="W94" i="8"/>
  <c r="X94" i="8"/>
  <c r="Y94" i="8"/>
  <c r="Z94" i="8"/>
  <c r="AA94" i="8"/>
  <c r="AB94" i="8"/>
  <c r="AC94" i="8"/>
  <c r="AD94" i="8"/>
  <c r="F62" i="8"/>
  <c r="G62" i="8"/>
  <c r="H62" i="8"/>
  <c r="I62" i="8"/>
  <c r="J62" i="8"/>
  <c r="K62" i="8"/>
  <c r="L62" i="8"/>
  <c r="M62" i="8"/>
  <c r="N62" i="8"/>
  <c r="O62" i="8"/>
  <c r="P62" i="8"/>
  <c r="Q62" i="8"/>
  <c r="R62" i="8"/>
  <c r="S62" i="8"/>
  <c r="T62" i="8"/>
  <c r="U62" i="8"/>
  <c r="V62" i="8"/>
  <c r="W62" i="8"/>
  <c r="X62" i="8"/>
  <c r="Y62" i="8"/>
  <c r="Z62" i="8"/>
  <c r="AA62" i="8"/>
  <c r="AB62" i="8"/>
  <c r="AC62" i="8"/>
  <c r="AD62" i="8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AG63" i="2"/>
  <c r="AH63" i="2"/>
  <c r="F97" i="8"/>
  <c r="G97" i="8"/>
  <c r="H97" i="8"/>
  <c r="I97" i="8"/>
  <c r="J97" i="8"/>
  <c r="K97" i="8"/>
  <c r="L97" i="8"/>
  <c r="M97" i="8"/>
  <c r="N97" i="8"/>
  <c r="O97" i="8"/>
  <c r="P97" i="8"/>
  <c r="Q97" i="8"/>
  <c r="R97" i="8"/>
  <c r="S97" i="8"/>
  <c r="T97" i="8"/>
  <c r="U97" i="8"/>
  <c r="V97" i="8"/>
  <c r="W97" i="8"/>
  <c r="X97" i="8"/>
  <c r="Y97" i="8"/>
  <c r="Z97" i="8"/>
  <c r="AA97" i="8"/>
  <c r="AB97" i="8"/>
  <c r="AC97" i="8"/>
  <c r="AD97" i="8"/>
  <c r="AH97" i="2"/>
  <c r="AG97" i="2"/>
  <c r="AF97" i="2"/>
  <c r="AE97" i="2"/>
  <c r="AD97" i="2"/>
  <c r="AC97" i="2"/>
  <c r="AB97" i="2"/>
  <c r="AA97" i="2"/>
  <c r="Z97" i="2"/>
  <c r="Y97" i="2"/>
  <c r="X97" i="2"/>
  <c r="W97" i="2"/>
  <c r="V97" i="2"/>
  <c r="U97" i="2"/>
  <c r="T97" i="2"/>
  <c r="S97" i="2"/>
  <c r="R97" i="2"/>
  <c r="Q97" i="2"/>
  <c r="P97" i="2"/>
  <c r="O97" i="2"/>
  <c r="N97" i="2"/>
  <c r="M97" i="2"/>
  <c r="L97" i="2"/>
  <c r="K97" i="2"/>
  <c r="J97" i="2"/>
  <c r="I97" i="2"/>
  <c r="H97" i="2"/>
  <c r="G97" i="2"/>
  <c r="F97" i="2"/>
  <c r="S9" i="6" l="1"/>
  <c r="O56" i="6"/>
  <c r="O55" i="6"/>
  <c r="O54" i="6"/>
  <c r="O53" i="6"/>
  <c r="O52" i="6"/>
  <c r="O51" i="6"/>
  <c r="O50" i="6"/>
  <c r="O49" i="6"/>
  <c r="O48" i="6"/>
  <c r="O47" i="6"/>
  <c r="O46" i="6"/>
  <c r="O45" i="6"/>
  <c r="O44" i="6"/>
  <c r="O43" i="6"/>
  <c r="O42" i="6"/>
  <c r="O41" i="6"/>
  <c r="O40" i="6"/>
  <c r="O39" i="6"/>
  <c r="O38" i="6"/>
  <c r="O37" i="6"/>
  <c r="O36" i="6"/>
  <c r="O35" i="6"/>
  <c r="O34" i="6"/>
  <c r="O33" i="6"/>
  <c r="O32" i="6"/>
  <c r="O31" i="6"/>
  <c r="O30" i="6"/>
  <c r="O29" i="6"/>
  <c r="O28" i="6"/>
  <c r="O26" i="6"/>
  <c r="O25" i="6"/>
  <c r="O24" i="6"/>
  <c r="O23" i="6"/>
  <c r="O22" i="6"/>
  <c r="O21" i="6"/>
  <c r="O20" i="6"/>
  <c r="O19" i="6"/>
  <c r="O18" i="6"/>
  <c r="O17" i="6"/>
  <c r="O16" i="6"/>
  <c r="O15" i="6"/>
  <c r="O14" i="6"/>
  <c r="O13" i="6"/>
  <c r="O12" i="6"/>
  <c r="O11" i="6"/>
  <c r="O10" i="6"/>
  <c r="O9" i="6"/>
  <c r="P56" i="7" l="1"/>
  <c r="P55" i="7"/>
  <c r="P54" i="7"/>
  <c r="P53" i="7"/>
  <c r="P52" i="7"/>
  <c r="P51" i="7"/>
  <c r="P50" i="7"/>
  <c r="P49" i="7"/>
  <c r="P48" i="7"/>
  <c r="P47" i="7"/>
  <c r="P46" i="7"/>
  <c r="P45" i="7"/>
  <c r="P44" i="7"/>
  <c r="P43" i="7"/>
  <c r="P42" i="7"/>
  <c r="P41" i="7"/>
  <c r="P40" i="7"/>
  <c r="P39" i="7"/>
  <c r="P38" i="7"/>
  <c r="P37" i="7"/>
  <c r="P36" i="7"/>
  <c r="P35" i="7"/>
  <c r="P34" i="7"/>
  <c r="P33" i="7"/>
  <c r="P32" i="7"/>
  <c r="P31" i="7"/>
  <c r="P30" i="7"/>
  <c r="P29" i="7"/>
  <c r="P27" i="7"/>
  <c r="P26" i="7"/>
  <c r="P25" i="7"/>
  <c r="P24" i="7"/>
  <c r="P23" i="7"/>
  <c r="P22" i="7"/>
  <c r="P21" i="7"/>
  <c r="P20" i="7"/>
  <c r="P19" i="7"/>
  <c r="P18" i="7"/>
  <c r="P17" i="7"/>
  <c r="P16" i="7"/>
  <c r="P15" i="7"/>
  <c r="P14" i="7"/>
  <c r="P13" i="7"/>
  <c r="P12" i="7"/>
  <c r="P11" i="7"/>
  <c r="P10" i="7"/>
  <c r="O56" i="7"/>
  <c r="O55" i="7"/>
  <c r="O54" i="7"/>
  <c r="O53" i="7"/>
  <c r="O52" i="7"/>
  <c r="O51" i="7"/>
  <c r="O50" i="7"/>
  <c r="O49" i="7"/>
  <c r="O48" i="7"/>
  <c r="O47" i="7"/>
  <c r="O46" i="7"/>
  <c r="O45" i="7"/>
  <c r="O44" i="7"/>
  <c r="O43" i="7"/>
  <c r="O42" i="7"/>
  <c r="O41" i="7"/>
  <c r="O40" i="7"/>
  <c r="O39" i="7"/>
  <c r="O38" i="7"/>
  <c r="O37" i="7"/>
  <c r="O36" i="7"/>
  <c r="O35" i="7"/>
  <c r="O34" i="7"/>
  <c r="O33" i="7"/>
  <c r="O32" i="7"/>
  <c r="O31" i="7"/>
  <c r="O30" i="7"/>
  <c r="O29" i="7"/>
  <c r="O27" i="7"/>
  <c r="O26" i="7"/>
  <c r="O25" i="7"/>
  <c r="O24" i="7"/>
  <c r="O23" i="7"/>
  <c r="O22" i="7"/>
  <c r="O21" i="7"/>
  <c r="O20" i="7"/>
  <c r="O19" i="7"/>
  <c r="O18" i="7"/>
  <c r="O17" i="7"/>
  <c r="O16" i="7"/>
  <c r="O15" i="7"/>
  <c r="O14" i="7"/>
  <c r="O13" i="7"/>
  <c r="O12" i="7"/>
  <c r="O11" i="7"/>
  <c r="O10" i="7"/>
  <c r="N56" i="7"/>
  <c r="N55" i="7"/>
  <c r="N54" i="7"/>
  <c r="N53" i="7"/>
  <c r="N52" i="7"/>
  <c r="N51" i="7"/>
  <c r="N50" i="7"/>
  <c r="N49" i="7"/>
  <c r="N48" i="7"/>
  <c r="N47" i="7"/>
  <c r="N46" i="7"/>
  <c r="N45" i="7"/>
  <c r="N44" i="7"/>
  <c r="N43" i="7"/>
  <c r="N42" i="7"/>
  <c r="N41" i="7"/>
  <c r="N40" i="7"/>
  <c r="N39" i="7"/>
  <c r="N38" i="7"/>
  <c r="N37" i="7"/>
  <c r="N36" i="7"/>
  <c r="N35" i="7"/>
  <c r="N34" i="7"/>
  <c r="N33" i="7"/>
  <c r="N32" i="7"/>
  <c r="N31" i="7"/>
  <c r="N30" i="7"/>
  <c r="N29" i="7"/>
  <c r="N27" i="7"/>
  <c r="N26" i="7"/>
  <c r="N25" i="7"/>
  <c r="N24" i="7"/>
  <c r="N23" i="7"/>
  <c r="N22" i="7"/>
  <c r="N21" i="7"/>
  <c r="N20" i="7"/>
  <c r="N19" i="7"/>
  <c r="N18" i="7"/>
  <c r="N17" i="7"/>
  <c r="N16" i="7"/>
  <c r="N15" i="7"/>
  <c r="N14" i="7"/>
  <c r="N13" i="7"/>
  <c r="N12" i="7"/>
  <c r="N11" i="7"/>
  <c r="N10" i="7"/>
  <c r="M56" i="7"/>
  <c r="M55" i="7"/>
  <c r="M54" i="7"/>
  <c r="M53" i="7"/>
  <c r="M52" i="7"/>
  <c r="M51" i="7"/>
  <c r="M50" i="7"/>
  <c r="M49" i="7"/>
  <c r="M48" i="7"/>
  <c r="M47" i="7"/>
  <c r="M46" i="7"/>
  <c r="M45" i="7"/>
  <c r="M44" i="7"/>
  <c r="M43" i="7"/>
  <c r="M42" i="7"/>
  <c r="M41" i="7"/>
  <c r="M40" i="7"/>
  <c r="M39" i="7"/>
  <c r="M38" i="7"/>
  <c r="M37" i="7"/>
  <c r="M36" i="7"/>
  <c r="M35" i="7"/>
  <c r="M34" i="7"/>
  <c r="M33" i="7"/>
  <c r="M32" i="7"/>
  <c r="M31" i="7"/>
  <c r="M30" i="7"/>
  <c r="M29" i="7"/>
  <c r="M27" i="7"/>
  <c r="M26" i="7"/>
  <c r="M25" i="7"/>
  <c r="M24" i="7"/>
  <c r="M23" i="7"/>
  <c r="M22" i="7"/>
  <c r="M21" i="7"/>
  <c r="M20" i="7"/>
  <c r="M19" i="7"/>
  <c r="M18" i="7"/>
  <c r="M17" i="7"/>
  <c r="M16" i="7"/>
  <c r="M15" i="7"/>
  <c r="M14" i="7"/>
  <c r="M13" i="7"/>
  <c r="M12" i="7"/>
  <c r="M11" i="7"/>
  <c r="M10" i="7"/>
  <c r="S56" i="6"/>
  <c r="S55" i="6"/>
  <c r="S54" i="6"/>
  <c r="S53" i="6"/>
  <c r="S52" i="6"/>
  <c r="S51" i="6"/>
  <c r="S50" i="6"/>
  <c r="S49" i="6"/>
  <c r="S48" i="6"/>
  <c r="S47" i="6"/>
  <c r="S46" i="6"/>
  <c r="S45" i="6"/>
  <c r="S44" i="6"/>
  <c r="S43" i="6"/>
  <c r="S42" i="6"/>
  <c r="S41" i="6"/>
  <c r="S40" i="6"/>
  <c r="S39" i="6"/>
  <c r="S38" i="6"/>
  <c r="S37" i="6"/>
  <c r="S36" i="6"/>
  <c r="S35" i="6"/>
  <c r="S34" i="6"/>
  <c r="S33" i="6"/>
  <c r="S32" i="6"/>
  <c r="S31" i="6"/>
  <c r="S30" i="6"/>
  <c r="S29" i="6"/>
  <c r="S28" i="6"/>
  <c r="S26" i="6"/>
  <c r="S25" i="6"/>
  <c r="S24" i="6"/>
  <c r="S23" i="6"/>
  <c r="S22" i="6"/>
  <c r="S21" i="6"/>
  <c r="S20" i="6"/>
  <c r="S19" i="6"/>
  <c r="S18" i="6"/>
  <c r="S17" i="6"/>
  <c r="S16" i="6"/>
  <c r="S15" i="6"/>
  <c r="S14" i="6"/>
  <c r="S13" i="6"/>
  <c r="S12" i="6"/>
  <c r="S11" i="6"/>
  <c r="S10" i="6"/>
  <c r="R56" i="6"/>
  <c r="R55" i="6"/>
  <c r="R54" i="6"/>
  <c r="R53" i="6"/>
  <c r="R52" i="6"/>
  <c r="R51" i="6"/>
  <c r="R50" i="6"/>
  <c r="R49" i="6"/>
  <c r="R48" i="6"/>
  <c r="R47" i="6"/>
  <c r="R46" i="6"/>
  <c r="R45" i="6"/>
  <c r="R44" i="6"/>
  <c r="R43" i="6"/>
  <c r="R42" i="6"/>
  <c r="R41" i="6"/>
  <c r="R40" i="6"/>
  <c r="R39" i="6"/>
  <c r="R38" i="6"/>
  <c r="R37" i="6"/>
  <c r="R36" i="6"/>
  <c r="R35" i="6"/>
  <c r="R34" i="6"/>
  <c r="R33" i="6"/>
  <c r="R32" i="6"/>
  <c r="R31" i="6"/>
  <c r="R30" i="6"/>
  <c r="R29" i="6"/>
  <c r="R28" i="6"/>
  <c r="R26" i="6"/>
  <c r="R25" i="6"/>
  <c r="R24" i="6"/>
  <c r="R23" i="6"/>
  <c r="R22" i="6"/>
  <c r="R21" i="6"/>
  <c r="R20" i="6"/>
  <c r="R19" i="6"/>
  <c r="R18" i="6"/>
  <c r="R17" i="6"/>
  <c r="R16" i="6"/>
  <c r="R15" i="6"/>
  <c r="R14" i="6"/>
  <c r="R13" i="6"/>
  <c r="R12" i="6"/>
  <c r="R11" i="6"/>
  <c r="R10" i="6"/>
  <c r="R9" i="6"/>
  <c r="Q56" i="6"/>
  <c r="Q55" i="6"/>
  <c r="Q54" i="6"/>
  <c r="Q53" i="6"/>
  <c r="Q52" i="6"/>
  <c r="Q51" i="6"/>
  <c r="Q50" i="6"/>
  <c r="Q49" i="6"/>
  <c r="Q48" i="6"/>
  <c r="Q47" i="6"/>
  <c r="Q46" i="6"/>
  <c r="Q45" i="6"/>
  <c r="Q44" i="6"/>
  <c r="Q43" i="6"/>
  <c r="Q42" i="6"/>
  <c r="Q41" i="6"/>
  <c r="Q40" i="6"/>
  <c r="Q39" i="6"/>
  <c r="Q38" i="6"/>
  <c r="Q37" i="6"/>
  <c r="Q36" i="6"/>
  <c r="Q35" i="6"/>
  <c r="Q34" i="6"/>
  <c r="Q33" i="6"/>
  <c r="Q32" i="6"/>
  <c r="Q31" i="6"/>
  <c r="Q30" i="6"/>
  <c r="Q29" i="6"/>
  <c r="Q28" i="6"/>
  <c r="Q26" i="6"/>
  <c r="Q25" i="6"/>
  <c r="Q24" i="6"/>
  <c r="Q23" i="6"/>
  <c r="Q22" i="6"/>
  <c r="Q21" i="6"/>
  <c r="Q20" i="6"/>
  <c r="Q19" i="6"/>
  <c r="Q18" i="6"/>
  <c r="Q17" i="6"/>
  <c r="Q16" i="6"/>
  <c r="Q15" i="6"/>
  <c r="Q14" i="6"/>
  <c r="Q13" i="6"/>
  <c r="Q12" i="6"/>
  <c r="Q11" i="6"/>
  <c r="Q10" i="6"/>
  <c r="Q9" i="6"/>
  <c r="P56" i="6"/>
  <c r="P55" i="6"/>
  <c r="P54" i="6"/>
  <c r="P53" i="6"/>
  <c r="P52" i="6"/>
  <c r="P51" i="6"/>
  <c r="P50" i="6"/>
  <c r="P49" i="6"/>
  <c r="P48" i="6"/>
  <c r="P47" i="6"/>
  <c r="P46" i="6"/>
  <c r="P45" i="6"/>
  <c r="P44" i="6"/>
  <c r="P43" i="6"/>
  <c r="P42" i="6"/>
  <c r="P41" i="6"/>
  <c r="P40" i="6"/>
  <c r="P39" i="6"/>
  <c r="P38" i="6"/>
  <c r="P37" i="6"/>
  <c r="P36" i="6"/>
  <c r="P35" i="6"/>
  <c r="P34" i="6"/>
  <c r="P33" i="6"/>
  <c r="P32" i="6"/>
  <c r="P31" i="6"/>
  <c r="P30" i="6"/>
  <c r="P29" i="6"/>
  <c r="P28" i="6"/>
  <c r="P26" i="6"/>
  <c r="P25" i="6"/>
  <c r="P24" i="6"/>
  <c r="P23" i="6"/>
  <c r="P22" i="6"/>
  <c r="P21" i="6"/>
  <c r="P20" i="6"/>
  <c r="P19" i="6"/>
  <c r="P18" i="6"/>
  <c r="P17" i="6"/>
  <c r="P16" i="6"/>
  <c r="P15" i="6"/>
  <c r="P14" i="6"/>
  <c r="P13" i="6"/>
  <c r="P12" i="6"/>
  <c r="P11" i="6"/>
  <c r="P10" i="6"/>
  <c r="P9" i="6"/>
  <c r="R154" i="5"/>
  <c r="R153" i="5"/>
  <c r="R152" i="5"/>
  <c r="R151" i="5"/>
  <c r="R150" i="5"/>
  <c r="R149" i="5"/>
  <c r="R148" i="5"/>
  <c r="R147" i="5"/>
  <c r="R146" i="5"/>
  <c r="R145" i="5"/>
  <c r="R144" i="5"/>
  <c r="R143" i="5"/>
  <c r="R142" i="5"/>
  <c r="R141" i="5"/>
  <c r="R140" i="5"/>
  <c r="R139" i="5"/>
  <c r="R138" i="5"/>
  <c r="R137" i="5"/>
  <c r="R136" i="5"/>
  <c r="R135" i="5"/>
  <c r="R134" i="5"/>
  <c r="R130" i="5"/>
  <c r="R129" i="5"/>
  <c r="R128" i="5"/>
  <c r="R127" i="5"/>
  <c r="R126" i="5"/>
  <c r="R125" i="5"/>
  <c r="R124" i="5"/>
  <c r="R123" i="5"/>
  <c r="R122" i="5"/>
  <c r="R121" i="5"/>
  <c r="R120" i="5"/>
  <c r="R119" i="5"/>
  <c r="R118" i="5"/>
  <c r="R117" i="5"/>
  <c r="R116" i="5"/>
  <c r="R115" i="5"/>
  <c r="R114" i="5"/>
  <c r="R113" i="5"/>
  <c r="R112" i="5"/>
  <c r="R111" i="5"/>
  <c r="R110" i="5"/>
  <c r="R109" i="5"/>
  <c r="R108" i="5"/>
  <c r="R107" i="5"/>
  <c r="R106" i="5"/>
  <c r="R105" i="5"/>
  <c r="R104" i="5"/>
  <c r="R103" i="5"/>
  <c r="R102" i="5"/>
  <c r="R101" i="5"/>
  <c r="R100" i="5"/>
  <c r="R99" i="5"/>
  <c r="R98" i="5"/>
  <c r="R97" i="5"/>
  <c r="R96" i="5"/>
  <c r="R95" i="5"/>
  <c r="R94" i="5"/>
  <c r="R93" i="5"/>
  <c r="R90" i="5"/>
  <c r="R89" i="5"/>
  <c r="R88" i="5"/>
  <c r="R87" i="5"/>
  <c r="R86" i="5"/>
  <c r="R85" i="5"/>
  <c r="R84" i="5"/>
  <c r="R83" i="5"/>
  <c r="R82" i="5"/>
  <c r="R81" i="5"/>
  <c r="R80" i="5"/>
  <c r="R78" i="5"/>
  <c r="R77" i="5"/>
  <c r="R76" i="5"/>
  <c r="R75" i="5"/>
  <c r="R74" i="5"/>
  <c r="R73" i="5"/>
  <c r="R72" i="5"/>
  <c r="R71" i="5"/>
  <c r="R70" i="5"/>
  <c r="R69" i="5"/>
  <c r="R68" i="5"/>
  <c r="R67" i="5"/>
  <c r="R66" i="5"/>
  <c r="R65" i="5"/>
  <c r="R64" i="5"/>
  <c r="R63" i="5"/>
  <c r="R62" i="5"/>
  <c r="R61" i="5"/>
  <c r="R59" i="5"/>
  <c r="R58" i="5"/>
  <c r="R57" i="5"/>
  <c r="R56" i="5"/>
  <c r="R55" i="5"/>
  <c r="R54" i="5"/>
  <c r="R53" i="5"/>
  <c r="R52" i="5"/>
  <c r="R51" i="5"/>
  <c r="R50" i="5"/>
  <c r="R49" i="5"/>
  <c r="R48" i="5"/>
  <c r="R47" i="5"/>
  <c r="R45" i="5"/>
  <c r="R44" i="5"/>
  <c r="R43" i="5"/>
  <c r="R42" i="5"/>
  <c r="R41" i="5"/>
  <c r="R40" i="5"/>
  <c r="R39" i="5"/>
  <c r="R38" i="5"/>
  <c r="R37" i="5"/>
  <c r="R36" i="5"/>
  <c r="R35" i="5"/>
  <c r="R34" i="5"/>
  <c r="R33" i="5"/>
  <c r="R32" i="5"/>
  <c r="R31" i="5"/>
  <c r="R30" i="5"/>
  <c r="R29" i="5"/>
  <c r="R28" i="5"/>
  <c r="R27" i="5"/>
  <c r="R26" i="5"/>
  <c r="R25" i="5"/>
  <c r="R24" i="5"/>
  <c r="R23" i="5"/>
  <c r="R22" i="5"/>
  <c r="R21" i="5"/>
  <c r="R20" i="5"/>
  <c r="R19" i="5"/>
  <c r="R18" i="5"/>
  <c r="R17" i="5"/>
  <c r="R16" i="5"/>
  <c r="R15" i="5"/>
  <c r="R14" i="5"/>
  <c r="R13" i="5"/>
  <c r="R12" i="5"/>
  <c r="R11" i="5"/>
  <c r="R10" i="5"/>
  <c r="R9" i="5"/>
  <c r="Q154" i="5"/>
  <c r="Q153" i="5"/>
  <c r="Q152" i="5"/>
  <c r="Q151" i="5"/>
  <c r="Q150" i="5"/>
  <c r="Q149" i="5"/>
  <c r="Q148" i="5"/>
  <c r="Q147" i="5"/>
  <c r="Q146" i="5"/>
  <c r="Q145" i="5"/>
  <c r="Q144" i="5"/>
  <c r="Q143" i="5"/>
  <c r="Q142" i="5"/>
  <c r="Q141" i="5"/>
  <c r="Q140" i="5"/>
  <c r="Q139" i="5"/>
  <c r="Q138" i="5"/>
  <c r="Q137" i="5"/>
  <c r="Q136" i="5"/>
  <c r="Q135" i="5"/>
  <c r="Q134" i="5"/>
  <c r="Q130" i="5"/>
  <c r="Q129" i="5"/>
  <c r="Q128" i="5"/>
  <c r="Q127" i="5"/>
  <c r="Q126" i="5"/>
  <c r="Q125" i="5"/>
  <c r="Q124" i="5"/>
  <c r="Q123" i="5"/>
  <c r="Q122" i="5"/>
  <c r="Q121" i="5"/>
  <c r="Q120" i="5"/>
  <c r="Q119" i="5"/>
  <c r="Q118" i="5"/>
  <c r="Q117" i="5"/>
  <c r="Q116" i="5"/>
  <c r="Q115" i="5"/>
  <c r="Q114" i="5"/>
  <c r="Q113" i="5"/>
  <c r="Q112" i="5"/>
  <c r="Q111" i="5"/>
  <c r="Q110" i="5"/>
  <c r="Q109" i="5"/>
  <c r="Q108" i="5"/>
  <c r="Q107" i="5"/>
  <c r="Q106" i="5"/>
  <c r="Q105" i="5"/>
  <c r="Q104" i="5"/>
  <c r="Q103" i="5"/>
  <c r="Q102" i="5"/>
  <c r="Q101" i="5"/>
  <c r="Q100" i="5"/>
  <c r="Q99" i="5"/>
  <c r="Q98" i="5"/>
  <c r="Q97" i="5"/>
  <c r="Q96" i="5"/>
  <c r="Q95" i="5"/>
  <c r="Q94" i="5"/>
  <c r="Q93" i="5"/>
  <c r="Q90" i="5"/>
  <c r="Q89" i="5"/>
  <c r="Q88" i="5"/>
  <c r="Q87" i="5"/>
  <c r="Q86" i="5"/>
  <c r="Q85" i="5"/>
  <c r="Q84" i="5"/>
  <c r="Q83" i="5"/>
  <c r="Q82" i="5"/>
  <c r="Q81" i="5"/>
  <c r="Q80" i="5"/>
  <c r="Q78" i="5"/>
  <c r="Q77" i="5"/>
  <c r="Q76" i="5"/>
  <c r="Q75" i="5"/>
  <c r="Q74" i="5"/>
  <c r="Q73" i="5"/>
  <c r="Q72" i="5"/>
  <c r="Q71" i="5"/>
  <c r="Q70" i="5"/>
  <c r="Q69" i="5"/>
  <c r="Q68" i="5"/>
  <c r="Q67" i="5"/>
  <c r="Q66" i="5"/>
  <c r="Q65" i="5"/>
  <c r="Q64" i="5"/>
  <c r="Q63" i="5"/>
  <c r="Q62" i="5"/>
  <c r="Q61" i="5"/>
  <c r="Q59" i="5"/>
  <c r="Q58" i="5"/>
  <c r="Q57" i="5"/>
  <c r="Q56" i="5"/>
  <c r="Q55" i="5"/>
  <c r="Q54" i="5"/>
  <c r="Q53" i="5"/>
  <c r="Q52" i="5"/>
  <c r="Q51" i="5"/>
  <c r="Q50" i="5"/>
  <c r="Q49" i="5"/>
  <c r="Q48" i="5"/>
  <c r="Q47" i="5"/>
  <c r="Q45" i="5"/>
  <c r="Q44" i="5"/>
  <c r="Q43" i="5"/>
  <c r="Q42" i="5"/>
  <c r="Q41" i="5"/>
  <c r="Q40" i="5"/>
  <c r="Q39" i="5"/>
  <c r="Q38" i="5"/>
  <c r="Q37" i="5"/>
  <c r="Q36" i="5"/>
  <c r="Q35" i="5"/>
  <c r="Q34" i="5"/>
  <c r="Q33" i="5"/>
  <c r="Q32" i="5"/>
  <c r="Q31" i="5"/>
  <c r="Q30" i="5"/>
  <c r="Q29" i="5"/>
  <c r="Q28" i="5"/>
  <c r="Q27" i="5"/>
  <c r="Q26" i="5"/>
  <c r="Q25" i="5"/>
  <c r="Q24" i="5"/>
  <c r="Q23" i="5"/>
  <c r="Q22" i="5"/>
  <c r="Q21" i="5"/>
  <c r="Q20" i="5"/>
  <c r="Q19" i="5"/>
  <c r="Q18" i="5"/>
  <c r="Q17" i="5"/>
  <c r="Q16" i="5"/>
  <c r="Q15" i="5"/>
  <c r="Q14" i="5"/>
  <c r="Q13" i="5"/>
  <c r="Q12" i="5"/>
  <c r="Q11" i="5"/>
  <c r="Q10" i="5"/>
  <c r="Q9" i="5"/>
  <c r="R157" i="8"/>
  <c r="R156" i="8"/>
  <c r="R155" i="8"/>
  <c r="R154" i="8"/>
  <c r="R153" i="8"/>
  <c r="R152" i="8"/>
  <c r="R151" i="8"/>
  <c r="R150" i="8"/>
  <c r="R149" i="8"/>
  <c r="R148" i="8"/>
  <c r="R147" i="8"/>
  <c r="R146" i="8"/>
  <c r="R145" i="8"/>
  <c r="R144" i="8"/>
  <c r="R143" i="8"/>
  <c r="R142" i="8"/>
  <c r="R141" i="8"/>
  <c r="R140" i="8"/>
  <c r="R139" i="8"/>
  <c r="R138" i="8"/>
  <c r="R137" i="8"/>
  <c r="R132" i="8"/>
  <c r="R131" i="8"/>
  <c r="R130" i="8"/>
  <c r="R129" i="8"/>
  <c r="R128" i="8"/>
  <c r="R127" i="8"/>
  <c r="R126" i="8"/>
  <c r="R125" i="8"/>
  <c r="R124" i="8"/>
  <c r="R123" i="8"/>
  <c r="R122" i="8"/>
  <c r="R121" i="8"/>
  <c r="R120" i="8"/>
  <c r="R119" i="8"/>
  <c r="R118" i="8"/>
  <c r="R117" i="8"/>
  <c r="R116" i="8"/>
  <c r="R115" i="8"/>
  <c r="R114" i="8"/>
  <c r="R113" i="8"/>
  <c r="R112" i="8"/>
  <c r="R111" i="8"/>
  <c r="R110" i="8"/>
  <c r="R109" i="8"/>
  <c r="R108" i="8"/>
  <c r="R107" i="8"/>
  <c r="R106" i="8"/>
  <c r="R105" i="8"/>
  <c r="R104" i="8"/>
  <c r="R103" i="8"/>
  <c r="R102" i="8"/>
  <c r="R101" i="8"/>
  <c r="R100" i="8"/>
  <c r="R99" i="8"/>
  <c r="R98" i="8"/>
  <c r="R95" i="8"/>
  <c r="R93" i="8"/>
  <c r="R92" i="8"/>
  <c r="R91" i="8"/>
  <c r="R90" i="8"/>
  <c r="R89" i="8"/>
  <c r="R88" i="8"/>
  <c r="R86" i="8"/>
  <c r="R85" i="8"/>
  <c r="R84" i="8"/>
  <c r="R83" i="8"/>
  <c r="R81" i="8"/>
  <c r="R80" i="8"/>
  <c r="R79" i="8"/>
  <c r="R78" i="8"/>
  <c r="R77" i="8"/>
  <c r="R76" i="8"/>
  <c r="R74" i="8"/>
  <c r="R73" i="8"/>
  <c r="R72" i="8"/>
  <c r="R71" i="8"/>
  <c r="R70" i="8"/>
  <c r="R69" i="8"/>
  <c r="R68" i="8"/>
  <c r="R67" i="8"/>
  <c r="R66" i="8"/>
  <c r="R65" i="8"/>
  <c r="R64" i="8"/>
  <c r="R63" i="8"/>
  <c r="R61" i="8"/>
  <c r="R60" i="8"/>
  <c r="R59" i="8"/>
  <c r="R58" i="8"/>
  <c r="R57" i="8"/>
  <c r="R56" i="8"/>
  <c r="R55" i="8"/>
  <c r="R54" i="8"/>
  <c r="R53" i="8"/>
  <c r="R52" i="8"/>
  <c r="R51" i="8"/>
  <c r="R50" i="8"/>
  <c r="R49" i="8"/>
  <c r="R47" i="8"/>
  <c r="R46" i="8"/>
  <c r="R45" i="8"/>
  <c r="R44" i="8"/>
  <c r="R43" i="8"/>
  <c r="R42" i="8"/>
  <c r="R41" i="8"/>
  <c r="R40" i="8"/>
  <c r="R38" i="8"/>
  <c r="R37" i="8"/>
  <c r="R36" i="8"/>
  <c r="R35" i="8"/>
  <c r="R34" i="8"/>
  <c r="R33" i="8"/>
  <c r="R32" i="8"/>
  <c r="R31" i="8"/>
  <c r="R30" i="8"/>
  <c r="R29" i="8"/>
  <c r="R28" i="8"/>
  <c r="R27" i="8"/>
  <c r="R26" i="8"/>
  <c r="R25" i="8"/>
  <c r="R24" i="8"/>
  <c r="R23" i="8"/>
  <c r="R22" i="8"/>
  <c r="R21" i="8"/>
  <c r="R20" i="8"/>
  <c r="R19" i="8"/>
  <c r="R18" i="8"/>
  <c r="R17" i="8"/>
  <c r="R16" i="8"/>
  <c r="R15" i="8"/>
  <c r="R14" i="8"/>
  <c r="R13" i="8"/>
  <c r="R12" i="8"/>
  <c r="R11" i="8"/>
  <c r="R10" i="8"/>
  <c r="Q157" i="8"/>
  <c r="Q156" i="8"/>
  <c r="Q155" i="8"/>
  <c r="Q154" i="8"/>
  <c r="Q153" i="8"/>
  <c r="Q152" i="8"/>
  <c r="Q151" i="8"/>
  <c r="Q150" i="8"/>
  <c r="Q149" i="8"/>
  <c r="Q148" i="8"/>
  <c r="Q147" i="8"/>
  <c r="Q146" i="8"/>
  <c r="Q145" i="8"/>
  <c r="Q144" i="8"/>
  <c r="Q143" i="8"/>
  <c r="Q142" i="8"/>
  <c r="Q141" i="8"/>
  <c r="Q140" i="8"/>
  <c r="Q139" i="8"/>
  <c r="Q138" i="8"/>
  <c r="Q137" i="8"/>
  <c r="Q132" i="8"/>
  <c r="Q131" i="8"/>
  <c r="Q130" i="8"/>
  <c r="Q129" i="8"/>
  <c r="Q128" i="8"/>
  <c r="Q127" i="8"/>
  <c r="Q126" i="8"/>
  <c r="Q125" i="8"/>
  <c r="Q124" i="8"/>
  <c r="Q123" i="8"/>
  <c r="Q122" i="8"/>
  <c r="Q121" i="8"/>
  <c r="Q120" i="8"/>
  <c r="Q119" i="8"/>
  <c r="Q118" i="8"/>
  <c r="Q117" i="8"/>
  <c r="Q116" i="8"/>
  <c r="Q115" i="8"/>
  <c r="Q114" i="8"/>
  <c r="Q113" i="8"/>
  <c r="Q112" i="8"/>
  <c r="Q111" i="8"/>
  <c r="Q110" i="8"/>
  <c r="Q109" i="8"/>
  <c r="Q108" i="8"/>
  <c r="Q107" i="8"/>
  <c r="Q106" i="8"/>
  <c r="Q105" i="8"/>
  <c r="Q104" i="8"/>
  <c r="Q103" i="8"/>
  <c r="Q102" i="8"/>
  <c r="Q101" i="8"/>
  <c r="Q100" i="8"/>
  <c r="Q99" i="8"/>
  <c r="Q98" i="8"/>
  <c r="Q95" i="8"/>
  <c r="Q93" i="8"/>
  <c r="Q92" i="8"/>
  <c r="Q91" i="8"/>
  <c r="Q90" i="8"/>
  <c r="Q89" i="8"/>
  <c r="Q88" i="8"/>
  <c r="Q86" i="8"/>
  <c r="Q85" i="8"/>
  <c r="Q84" i="8"/>
  <c r="Q83" i="8"/>
  <c r="Q81" i="8"/>
  <c r="Q80" i="8"/>
  <c r="Q79" i="8"/>
  <c r="Q78" i="8"/>
  <c r="Q77" i="8"/>
  <c r="Q76" i="8"/>
  <c r="Q74" i="8"/>
  <c r="Q73" i="8"/>
  <c r="Q72" i="8"/>
  <c r="Q71" i="8"/>
  <c r="Q70" i="8"/>
  <c r="Q69" i="8"/>
  <c r="Q68" i="8"/>
  <c r="Q67" i="8"/>
  <c r="Q66" i="8"/>
  <c r="Q65" i="8"/>
  <c r="Q64" i="8"/>
  <c r="Q63" i="8"/>
  <c r="Q61" i="8"/>
  <c r="Q60" i="8"/>
  <c r="Q59" i="8"/>
  <c r="Q58" i="8"/>
  <c r="Q57" i="8"/>
  <c r="Q56" i="8"/>
  <c r="Q55" i="8"/>
  <c r="Q54" i="8"/>
  <c r="Q53" i="8"/>
  <c r="Q52" i="8"/>
  <c r="Q51" i="8"/>
  <c r="Q50" i="8"/>
  <c r="Q49" i="8"/>
  <c r="Q47" i="8"/>
  <c r="Q46" i="8"/>
  <c r="Q45" i="8"/>
  <c r="Q44" i="8"/>
  <c r="Q43" i="8"/>
  <c r="Q42" i="8"/>
  <c r="Q41" i="8"/>
  <c r="Q40" i="8"/>
  <c r="Q38" i="8"/>
  <c r="Q37" i="8"/>
  <c r="Q36" i="8"/>
  <c r="Q35" i="8"/>
  <c r="Q34" i="8"/>
  <c r="Q33" i="8"/>
  <c r="Q32" i="8"/>
  <c r="Q31" i="8"/>
  <c r="Q30" i="8"/>
  <c r="Q29" i="8"/>
  <c r="Q28" i="8"/>
  <c r="Q27" i="8"/>
  <c r="Q26" i="8"/>
  <c r="Q25" i="8"/>
  <c r="Q24" i="8"/>
  <c r="Q23" i="8"/>
  <c r="Q22" i="8"/>
  <c r="Q21" i="8"/>
  <c r="Q20" i="8"/>
  <c r="Q19" i="8"/>
  <c r="Q18" i="8"/>
  <c r="Q17" i="8"/>
  <c r="Q16" i="8"/>
  <c r="Q15" i="8"/>
  <c r="Q14" i="8"/>
  <c r="Q13" i="8"/>
  <c r="Q12" i="8"/>
  <c r="Q11" i="8"/>
  <c r="Q10" i="8"/>
  <c r="P157" i="8"/>
  <c r="P156" i="8"/>
  <c r="P155" i="8"/>
  <c r="P154" i="8"/>
  <c r="P153" i="8"/>
  <c r="P152" i="8"/>
  <c r="P151" i="8"/>
  <c r="P150" i="8"/>
  <c r="P149" i="8"/>
  <c r="P148" i="8"/>
  <c r="P147" i="8"/>
  <c r="P146" i="8"/>
  <c r="P145" i="8"/>
  <c r="P144" i="8"/>
  <c r="P143" i="8"/>
  <c r="P142" i="8"/>
  <c r="P141" i="8"/>
  <c r="P140" i="8"/>
  <c r="P139" i="8"/>
  <c r="P138" i="8"/>
  <c r="P137" i="8"/>
  <c r="P132" i="8"/>
  <c r="P131" i="8"/>
  <c r="P130" i="8"/>
  <c r="P129" i="8"/>
  <c r="P128" i="8"/>
  <c r="P127" i="8"/>
  <c r="P126" i="8"/>
  <c r="P125" i="8"/>
  <c r="P124" i="8"/>
  <c r="P123" i="8"/>
  <c r="P122" i="8"/>
  <c r="P121" i="8"/>
  <c r="P120" i="8"/>
  <c r="P119" i="8"/>
  <c r="P118" i="8"/>
  <c r="P117" i="8"/>
  <c r="P116" i="8"/>
  <c r="P115" i="8"/>
  <c r="P114" i="8"/>
  <c r="P113" i="8"/>
  <c r="P112" i="8"/>
  <c r="P111" i="8"/>
  <c r="P110" i="8"/>
  <c r="P109" i="8"/>
  <c r="P108" i="8"/>
  <c r="P107" i="8"/>
  <c r="P106" i="8"/>
  <c r="P105" i="8"/>
  <c r="P104" i="8"/>
  <c r="P103" i="8"/>
  <c r="P102" i="8"/>
  <c r="P101" i="8"/>
  <c r="P100" i="8"/>
  <c r="P99" i="8"/>
  <c r="P98" i="8"/>
  <c r="P95" i="8"/>
  <c r="P93" i="8"/>
  <c r="P92" i="8"/>
  <c r="P91" i="8"/>
  <c r="P90" i="8"/>
  <c r="P89" i="8"/>
  <c r="P88" i="8"/>
  <c r="P86" i="8"/>
  <c r="P85" i="8"/>
  <c r="P84" i="8"/>
  <c r="P83" i="8"/>
  <c r="P81" i="8"/>
  <c r="P80" i="8"/>
  <c r="P79" i="8"/>
  <c r="P78" i="8"/>
  <c r="P77" i="8"/>
  <c r="P76" i="8"/>
  <c r="P74" i="8"/>
  <c r="P73" i="8"/>
  <c r="P72" i="8"/>
  <c r="P71" i="8"/>
  <c r="P70" i="8"/>
  <c r="P69" i="8"/>
  <c r="P68" i="8"/>
  <c r="P67" i="8"/>
  <c r="P66" i="8"/>
  <c r="P65" i="8"/>
  <c r="P64" i="8"/>
  <c r="P63" i="8"/>
  <c r="P61" i="8"/>
  <c r="P60" i="8"/>
  <c r="P59" i="8"/>
  <c r="P58" i="8"/>
  <c r="P57" i="8"/>
  <c r="P56" i="8"/>
  <c r="P55" i="8"/>
  <c r="P54" i="8"/>
  <c r="P53" i="8"/>
  <c r="P52" i="8"/>
  <c r="P51" i="8"/>
  <c r="P50" i="8"/>
  <c r="P49" i="8"/>
  <c r="P47" i="8"/>
  <c r="P46" i="8"/>
  <c r="P45" i="8"/>
  <c r="P44" i="8"/>
  <c r="P43" i="8"/>
  <c r="P42" i="8"/>
  <c r="P41" i="8"/>
  <c r="P40" i="8"/>
  <c r="P38" i="8"/>
  <c r="P37" i="8"/>
  <c r="P36" i="8"/>
  <c r="P35" i="8"/>
  <c r="P34" i="8"/>
  <c r="P33" i="8"/>
  <c r="P32" i="8"/>
  <c r="P31" i="8"/>
  <c r="P30" i="8"/>
  <c r="P29" i="8"/>
  <c r="P28" i="8"/>
  <c r="P27" i="8"/>
  <c r="P26" i="8"/>
  <c r="P25" i="8"/>
  <c r="P24" i="8"/>
  <c r="P23" i="8"/>
  <c r="P22" i="8"/>
  <c r="P21" i="8"/>
  <c r="P20" i="8"/>
  <c r="P19" i="8"/>
  <c r="P18" i="8"/>
  <c r="P17" i="8"/>
  <c r="P16" i="8"/>
  <c r="P15" i="8"/>
  <c r="P14" i="8"/>
  <c r="P13" i="8"/>
  <c r="P12" i="8"/>
  <c r="P11" i="8"/>
  <c r="P10" i="8"/>
  <c r="O157" i="8"/>
  <c r="O156" i="8"/>
  <c r="O155" i="8"/>
  <c r="O154" i="8"/>
  <c r="O153" i="8"/>
  <c r="O152" i="8"/>
  <c r="O151" i="8"/>
  <c r="O150" i="8"/>
  <c r="O149" i="8"/>
  <c r="O148" i="8"/>
  <c r="O147" i="8"/>
  <c r="O146" i="8"/>
  <c r="O145" i="8"/>
  <c r="O144" i="8"/>
  <c r="O143" i="8"/>
  <c r="O142" i="8"/>
  <c r="O141" i="8"/>
  <c r="O140" i="8"/>
  <c r="O139" i="8"/>
  <c r="O138" i="8"/>
  <c r="O137" i="8"/>
  <c r="O132" i="8"/>
  <c r="O131" i="8"/>
  <c r="O130" i="8"/>
  <c r="O129" i="8"/>
  <c r="O128" i="8"/>
  <c r="O127" i="8"/>
  <c r="O126" i="8"/>
  <c r="O125" i="8"/>
  <c r="O124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5" i="8"/>
  <c r="O93" i="8"/>
  <c r="O92" i="8"/>
  <c r="O91" i="8"/>
  <c r="O90" i="8"/>
  <c r="O89" i="8"/>
  <c r="O88" i="8"/>
  <c r="O86" i="8"/>
  <c r="O85" i="8"/>
  <c r="O84" i="8"/>
  <c r="O83" i="8"/>
  <c r="O81" i="8"/>
  <c r="O80" i="8"/>
  <c r="O79" i="8"/>
  <c r="O78" i="8"/>
  <c r="O77" i="8"/>
  <c r="O76" i="8"/>
  <c r="O74" i="8"/>
  <c r="O73" i="8"/>
  <c r="O72" i="8"/>
  <c r="O71" i="8"/>
  <c r="O70" i="8"/>
  <c r="O69" i="8"/>
  <c r="O68" i="8"/>
  <c r="O67" i="8"/>
  <c r="O66" i="8"/>
  <c r="O65" i="8"/>
  <c r="O64" i="8"/>
  <c r="O63" i="8"/>
  <c r="O61" i="8"/>
  <c r="O60" i="8"/>
  <c r="O59" i="8"/>
  <c r="O58" i="8"/>
  <c r="O57" i="8"/>
  <c r="O56" i="8"/>
  <c r="O55" i="8"/>
  <c r="O54" i="8"/>
  <c r="O53" i="8"/>
  <c r="O52" i="8"/>
  <c r="O51" i="8"/>
  <c r="O50" i="8"/>
  <c r="O49" i="8"/>
  <c r="O47" i="8"/>
  <c r="O46" i="8"/>
  <c r="O45" i="8"/>
  <c r="O44" i="8"/>
  <c r="O43" i="8"/>
  <c r="O42" i="8"/>
  <c r="O41" i="8"/>
  <c r="O40" i="8"/>
  <c r="O38" i="8"/>
  <c r="O37" i="8"/>
  <c r="O36" i="8"/>
  <c r="O35" i="8"/>
  <c r="O34" i="8"/>
  <c r="O33" i="8"/>
  <c r="O32" i="8"/>
  <c r="O31" i="8"/>
  <c r="O30" i="8"/>
  <c r="O29" i="8"/>
  <c r="O28" i="8"/>
  <c r="O27" i="8"/>
  <c r="O26" i="8"/>
  <c r="O25" i="8"/>
  <c r="O24" i="8"/>
  <c r="O23" i="8"/>
  <c r="O22" i="8"/>
  <c r="O21" i="8"/>
  <c r="O20" i="8"/>
  <c r="O19" i="8"/>
  <c r="O18" i="8"/>
  <c r="O17" i="8"/>
  <c r="O16" i="8"/>
  <c r="O15" i="8"/>
  <c r="O14" i="8"/>
  <c r="O13" i="8"/>
  <c r="O12" i="8"/>
  <c r="O11" i="8"/>
  <c r="O10" i="8"/>
  <c r="W157" i="8"/>
  <c r="W156" i="8"/>
  <c r="W155" i="8"/>
  <c r="W154" i="8"/>
  <c r="W153" i="8"/>
  <c r="W152" i="8"/>
  <c r="W151" i="8"/>
  <c r="W150" i="8"/>
  <c r="W149" i="8"/>
  <c r="W148" i="8"/>
  <c r="W147" i="8"/>
  <c r="W146" i="8"/>
  <c r="W145" i="8"/>
  <c r="W144" i="8"/>
  <c r="W143" i="8"/>
  <c r="W142" i="8"/>
  <c r="W141" i="8"/>
  <c r="W140" i="8"/>
  <c r="W139" i="8"/>
  <c r="W138" i="8"/>
  <c r="W137" i="8"/>
  <c r="W132" i="8"/>
  <c r="W131" i="8"/>
  <c r="W130" i="8"/>
  <c r="W129" i="8"/>
  <c r="W128" i="8"/>
  <c r="W127" i="8"/>
  <c r="W126" i="8"/>
  <c r="W125" i="8"/>
  <c r="W124" i="8"/>
  <c r="W123" i="8"/>
  <c r="W122" i="8"/>
  <c r="W121" i="8"/>
  <c r="W120" i="8"/>
  <c r="W119" i="8"/>
  <c r="W118" i="8"/>
  <c r="W117" i="8"/>
  <c r="W116" i="8"/>
  <c r="W115" i="8"/>
  <c r="W114" i="8"/>
  <c r="W113" i="8"/>
  <c r="W112" i="8"/>
  <c r="W111" i="8"/>
  <c r="W110" i="8"/>
  <c r="W109" i="8"/>
  <c r="W108" i="8"/>
  <c r="W107" i="8"/>
  <c r="W106" i="8"/>
  <c r="W105" i="8"/>
  <c r="W104" i="8"/>
  <c r="W103" i="8"/>
  <c r="W102" i="8"/>
  <c r="W101" i="8"/>
  <c r="W100" i="8"/>
  <c r="W99" i="8"/>
  <c r="W98" i="8"/>
  <c r="W95" i="8"/>
  <c r="W93" i="8"/>
  <c r="W92" i="8"/>
  <c r="W91" i="8"/>
  <c r="W90" i="8"/>
  <c r="W89" i="8"/>
  <c r="W88" i="8"/>
  <c r="W86" i="8"/>
  <c r="W85" i="8"/>
  <c r="W84" i="8"/>
  <c r="W83" i="8"/>
  <c r="W81" i="8"/>
  <c r="W80" i="8"/>
  <c r="W79" i="8"/>
  <c r="W78" i="8"/>
  <c r="W77" i="8"/>
  <c r="W76" i="8"/>
  <c r="W74" i="8"/>
  <c r="W73" i="8"/>
  <c r="W72" i="8"/>
  <c r="W71" i="8"/>
  <c r="W70" i="8"/>
  <c r="W69" i="8"/>
  <c r="W68" i="8"/>
  <c r="W67" i="8"/>
  <c r="W66" i="8"/>
  <c r="W65" i="8"/>
  <c r="W64" i="8"/>
  <c r="W63" i="8"/>
  <c r="W61" i="8"/>
  <c r="W60" i="8"/>
  <c r="W59" i="8"/>
  <c r="W58" i="8"/>
  <c r="W57" i="8"/>
  <c r="W56" i="8"/>
  <c r="W55" i="8"/>
  <c r="W54" i="8"/>
  <c r="W53" i="8"/>
  <c r="W52" i="8"/>
  <c r="W51" i="8"/>
  <c r="W50" i="8"/>
  <c r="W49" i="8"/>
  <c r="W47" i="8"/>
  <c r="W46" i="8"/>
  <c r="W45" i="8"/>
  <c r="W44" i="8"/>
  <c r="W43" i="8"/>
  <c r="W42" i="8"/>
  <c r="W41" i="8"/>
  <c r="W40" i="8"/>
  <c r="W38" i="8"/>
  <c r="W37" i="8"/>
  <c r="W36" i="8"/>
  <c r="W35" i="8"/>
  <c r="W34" i="8"/>
  <c r="W33" i="8"/>
  <c r="W32" i="8"/>
  <c r="W31" i="8"/>
  <c r="W30" i="8"/>
  <c r="W29" i="8"/>
  <c r="W28" i="8"/>
  <c r="W27" i="8"/>
  <c r="W26" i="8"/>
  <c r="W25" i="8"/>
  <c r="W24" i="8"/>
  <c r="W23" i="8"/>
  <c r="W22" i="8"/>
  <c r="W21" i="8"/>
  <c r="W20" i="8"/>
  <c r="W19" i="8"/>
  <c r="W18" i="8"/>
  <c r="W17" i="8"/>
  <c r="W16" i="8"/>
  <c r="W15" i="8"/>
  <c r="W14" i="8"/>
  <c r="W13" i="8"/>
  <c r="W12" i="8"/>
  <c r="W11" i="8"/>
  <c r="W10" i="8"/>
  <c r="V157" i="8"/>
  <c r="V156" i="8"/>
  <c r="V155" i="8"/>
  <c r="V154" i="8"/>
  <c r="V153" i="8"/>
  <c r="V152" i="8"/>
  <c r="V151" i="8"/>
  <c r="V150" i="8"/>
  <c r="V149" i="8"/>
  <c r="V148" i="8"/>
  <c r="V147" i="8"/>
  <c r="V146" i="8"/>
  <c r="V145" i="8"/>
  <c r="V144" i="8"/>
  <c r="V143" i="8"/>
  <c r="V142" i="8"/>
  <c r="V141" i="8"/>
  <c r="V140" i="8"/>
  <c r="V139" i="8"/>
  <c r="V138" i="8"/>
  <c r="V137" i="8"/>
  <c r="V132" i="8"/>
  <c r="V131" i="8"/>
  <c r="V130" i="8"/>
  <c r="V129" i="8"/>
  <c r="V128" i="8"/>
  <c r="V127" i="8"/>
  <c r="V126" i="8"/>
  <c r="V125" i="8"/>
  <c r="V124" i="8"/>
  <c r="V123" i="8"/>
  <c r="V122" i="8"/>
  <c r="V121" i="8"/>
  <c r="V120" i="8"/>
  <c r="V119" i="8"/>
  <c r="V118" i="8"/>
  <c r="V117" i="8"/>
  <c r="V116" i="8"/>
  <c r="V115" i="8"/>
  <c r="V114" i="8"/>
  <c r="V113" i="8"/>
  <c r="V112" i="8"/>
  <c r="V111" i="8"/>
  <c r="V110" i="8"/>
  <c r="V109" i="8"/>
  <c r="V108" i="8"/>
  <c r="V107" i="8"/>
  <c r="V106" i="8"/>
  <c r="V105" i="8"/>
  <c r="V104" i="8"/>
  <c r="V103" i="8"/>
  <c r="V102" i="8"/>
  <c r="V101" i="8"/>
  <c r="V100" i="8"/>
  <c r="V99" i="8"/>
  <c r="V98" i="8"/>
  <c r="V95" i="8"/>
  <c r="V93" i="8"/>
  <c r="V92" i="8"/>
  <c r="V91" i="8"/>
  <c r="V90" i="8"/>
  <c r="V89" i="8"/>
  <c r="V88" i="8"/>
  <c r="V86" i="8"/>
  <c r="V85" i="8"/>
  <c r="V84" i="8"/>
  <c r="V83" i="8"/>
  <c r="V81" i="8"/>
  <c r="V80" i="8"/>
  <c r="V79" i="8"/>
  <c r="V78" i="8"/>
  <c r="V77" i="8"/>
  <c r="V76" i="8"/>
  <c r="V74" i="8"/>
  <c r="V73" i="8"/>
  <c r="V72" i="8"/>
  <c r="V71" i="8"/>
  <c r="V70" i="8"/>
  <c r="V69" i="8"/>
  <c r="V68" i="8"/>
  <c r="V67" i="8"/>
  <c r="V66" i="8"/>
  <c r="V65" i="8"/>
  <c r="V64" i="8"/>
  <c r="V63" i="8"/>
  <c r="V61" i="8"/>
  <c r="V60" i="8"/>
  <c r="V59" i="8"/>
  <c r="V58" i="8"/>
  <c r="V57" i="8"/>
  <c r="V56" i="8"/>
  <c r="V55" i="8"/>
  <c r="V54" i="8"/>
  <c r="V53" i="8"/>
  <c r="V52" i="8"/>
  <c r="V51" i="8"/>
  <c r="V50" i="8"/>
  <c r="V49" i="8"/>
  <c r="V47" i="8"/>
  <c r="V46" i="8"/>
  <c r="V45" i="8"/>
  <c r="V44" i="8"/>
  <c r="V43" i="8"/>
  <c r="V42" i="8"/>
  <c r="V41" i="8"/>
  <c r="V40" i="8"/>
  <c r="V38" i="8"/>
  <c r="V37" i="8"/>
  <c r="V36" i="8"/>
  <c r="V35" i="8"/>
  <c r="V34" i="8"/>
  <c r="V33" i="8"/>
  <c r="V32" i="8"/>
  <c r="V31" i="8"/>
  <c r="V30" i="8"/>
  <c r="V29" i="8"/>
  <c r="V28" i="8"/>
  <c r="V27" i="8"/>
  <c r="V26" i="8"/>
  <c r="V25" i="8"/>
  <c r="V24" i="8"/>
  <c r="V23" i="8"/>
  <c r="V22" i="8"/>
  <c r="V21" i="8"/>
  <c r="V20" i="8"/>
  <c r="V19" i="8"/>
  <c r="V18" i="8"/>
  <c r="V17" i="8"/>
  <c r="V16" i="8"/>
  <c r="V15" i="8"/>
  <c r="V14" i="8"/>
  <c r="V13" i="8"/>
  <c r="V12" i="8"/>
  <c r="V11" i="8"/>
  <c r="V10" i="8"/>
  <c r="W154" i="5"/>
  <c r="W153" i="5"/>
  <c r="W152" i="5"/>
  <c r="W151" i="5"/>
  <c r="W150" i="5"/>
  <c r="W149" i="5"/>
  <c r="W148" i="5"/>
  <c r="W147" i="5"/>
  <c r="W146" i="5"/>
  <c r="W145" i="5"/>
  <c r="W144" i="5"/>
  <c r="W143" i="5"/>
  <c r="W142" i="5"/>
  <c r="W141" i="5"/>
  <c r="W140" i="5"/>
  <c r="W139" i="5"/>
  <c r="W138" i="5"/>
  <c r="W137" i="5"/>
  <c r="W136" i="5"/>
  <c r="W135" i="5"/>
  <c r="W134" i="5"/>
  <c r="W130" i="5"/>
  <c r="W129" i="5"/>
  <c r="W128" i="5"/>
  <c r="W127" i="5"/>
  <c r="W126" i="5"/>
  <c r="W125" i="5"/>
  <c r="W124" i="5"/>
  <c r="W123" i="5"/>
  <c r="W122" i="5"/>
  <c r="W121" i="5"/>
  <c r="W120" i="5"/>
  <c r="W119" i="5"/>
  <c r="W118" i="5"/>
  <c r="W117" i="5"/>
  <c r="W116" i="5"/>
  <c r="W115" i="5"/>
  <c r="W114" i="5"/>
  <c r="W113" i="5"/>
  <c r="W112" i="5"/>
  <c r="W111" i="5"/>
  <c r="W110" i="5"/>
  <c r="W109" i="5"/>
  <c r="W108" i="5"/>
  <c r="W107" i="5"/>
  <c r="W106" i="5"/>
  <c r="W105" i="5"/>
  <c r="W104" i="5"/>
  <c r="W103" i="5"/>
  <c r="W102" i="5"/>
  <c r="W101" i="5"/>
  <c r="W100" i="5"/>
  <c r="W99" i="5"/>
  <c r="W98" i="5"/>
  <c r="W97" i="5"/>
  <c r="W96" i="5"/>
  <c r="W95" i="5"/>
  <c r="W94" i="5"/>
  <c r="W93" i="5"/>
  <c r="W90" i="5"/>
  <c r="W89" i="5"/>
  <c r="W88" i="5"/>
  <c r="W87" i="5"/>
  <c r="W86" i="5"/>
  <c r="W85" i="5"/>
  <c r="W84" i="5"/>
  <c r="W83" i="5"/>
  <c r="W82" i="5"/>
  <c r="W81" i="5"/>
  <c r="W80" i="5"/>
  <c r="W78" i="5"/>
  <c r="W77" i="5"/>
  <c r="W76" i="5"/>
  <c r="W75" i="5"/>
  <c r="W74" i="5"/>
  <c r="W73" i="5"/>
  <c r="W72" i="5"/>
  <c r="W71" i="5"/>
  <c r="W70" i="5"/>
  <c r="W69" i="5"/>
  <c r="W68" i="5"/>
  <c r="W67" i="5"/>
  <c r="W66" i="5"/>
  <c r="W65" i="5"/>
  <c r="W64" i="5"/>
  <c r="W63" i="5"/>
  <c r="W62" i="5"/>
  <c r="W61" i="5"/>
  <c r="W59" i="5"/>
  <c r="W58" i="5"/>
  <c r="W57" i="5"/>
  <c r="W56" i="5"/>
  <c r="W55" i="5"/>
  <c r="W54" i="5"/>
  <c r="W53" i="5"/>
  <c r="W52" i="5"/>
  <c r="W51" i="5"/>
  <c r="W50" i="5"/>
  <c r="W49" i="5"/>
  <c r="W48" i="5"/>
  <c r="W47" i="5"/>
  <c r="W45" i="5"/>
  <c r="W44" i="5"/>
  <c r="W43" i="5"/>
  <c r="W42" i="5"/>
  <c r="W41" i="5"/>
  <c r="W40" i="5"/>
  <c r="W39" i="5"/>
  <c r="W38" i="5"/>
  <c r="W37" i="5"/>
  <c r="W36" i="5"/>
  <c r="W35" i="5"/>
  <c r="W34" i="5"/>
  <c r="W33" i="5"/>
  <c r="W32" i="5"/>
  <c r="W31" i="5"/>
  <c r="W30" i="5"/>
  <c r="W29" i="5"/>
  <c r="W28" i="5"/>
  <c r="W27" i="5"/>
  <c r="W26" i="5"/>
  <c r="W25" i="5"/>
  <c r="W24" i="5"/>
  <c r="W23" i="5"/>
  <c r="W22" i="5"/>
  <c r="W21" i="5"/>
  <c r="W20" i="5"/>
  <c r="W19" i="5"/>
  <c r="W18" i="5"/>
  <c r="W17" i="5"/>
  <c r="W16" i="5"/>
  <c r="W15" i="5"/>
  <c r="W14" i="5"/>
  <c r="W13" i="5"/>
  <c r="W12" i="5"/>
  <c r="W11" i="5"/>
  <c r="W10" i="5"/>
  <c r="W9" i="5"/>
  <c r="V154" i="5"/>
  <c r="V153" i="5"/>
  <c r="V152" i="5"/>
  <c r="V151" i="5"/>
  <c r="V150" i="5"/>
  <c r="V149" i="5"/>
  <c r="V148" i="5"/>
  <c r="V147" i="5"/>
  <c r="V146" i="5"/>
  <c r="V145" i="5"/>
  <c r="V144" i="5"/>
  <c r="V143" i="5"/>
  <c r="V142" i="5"/>
  <c r="V141" i="5"/>
  <c r="V140" i="5"/>
  <c r="V139" i="5"/>
  <c r="V138" i="5"/>
  <c r="V137" i="5"/>
  <c r="V136" i="5"/>
  <c r="V135" i="5"/>
  <c r="V134" i="5"/>
  <c r="V130" i="5"/>
  <c r="V129" i="5"/>
  <c r="V128" i="5"/>
  <c r="V127" i="5"/>
  <c r="V126" i="5"/>
  <c r="V125" i="5"/>
  <c r="V124" i="5"/>
  <c r="V123" i="5"/>
  <c r="V122" i="5"/>
  <c r="V121" i="5"/>
  <c r="V120" i="5"/>
  <c r="V119" i="5"/>
  <c r="V118" i="5"/>
  <c r="V117" i="5"/>
  <c r="V116" i="5"/>
  <c r="V115" i="5"/>
  <c r="V114" i="5"/>
  <c r="V113" i="5"/>
  <c r="V112" i="5"/>
  <c r="V111" i="5"/>
  <c r="V110" i="5"/>
  <c r="V109" i="5"/>
  <c r="V108" i="5"/>
  <c r="V107" i="5"/>
  <c r="V106" i="5"/>
  <c r="V105" i="5"/>
  <c r="V104" i="5"/>
  <c r="V103" i="5"/>
  <c r="V102" i="5"/>
  <c r="V101" i="5"/>
  <c r="V100" i="5"/>
  <c r="V99" i="5"/>
  <c r="V98" i="5"/>
  <c r="V97" i="5"/>
  <c r="V96" i="5"/>
  <c r="V95" i="5"/>
  <c r="V94" i="5"/>
  <c r="V93" i="5"/>
  <c r="V90" i="5"/>
  <c r="V89" i="5"/>
  <c r="V88" i="5"/>
  <c r="V87" i="5"/>
  <c r="V86" i="5"/>
  <c r="V85" i="5"/>
  <c r="V84" i="5"/>
  <c r="V83" i="5"/>
  <c r="V82" i="5"/>
  <c r="V81" i="5"/>
  <c r="V80" i="5"/>
  <c r="V78" i="5"/>
  <c r="V77" i="5"/>
  <c r="V76" i="5"/>
  <c r="V75" i="5"/>
  <c r="V74" i="5"/>
  <c r="V73" i="5"/>
  <c r="V72" i="5"/>
  <c r="V71" i="5"/>
  <c r="V70" i="5"/>
  <c r="V69" i="5"/>
  <c r="V68" i="5"/>
  <c r="V67" i="5"/>
  <c r="V66" i="5"/>
  <c r="V65" i="5"/>
  <c r="V64" i="5"/>
  <c r="V63" i="5"/>
  <c r="V62" i="5"/>
  <c r="V61" i="5"/>
  <c r="V59" i="5"/>
  <c r="V58" i="5"/>
  <c r="V57" i="5"/>
  <c r="V56" i="5"/>
  <c r="V55" i="5"/>
  <c r="V54" i="5"/>
  <c r="V53" i="5"/>
  <c r="V52" i="5"/>
  <c r="V51" i="5"/>
  <c r="V50" i="5"/>
  <c r="V49" i="5"/>
  <c r="V48" i="5"/>
  <c r="V47" i="5"/>
  <c r="V45" i="5"/>
  <c r="V44" i="5"/>
  <c r="V43" i="5"/>
  <c r="V42" i="5"/>
  <c r="V41" i="5"/>
  <c r="V40" i="5"/>
  <c r="V39" i="5"/>
  <c r="V38" i="5"/>
  <c r="V37" i="5"/>
  <c r="V36" i="5"/>
  <c r="V35" i="5"/>
  <c r="V34" i="5"/>
  <c r="V33" i="5"/>
  <c r="V32" i="5"/>
  <c r="V31" i="5"/>
  <c r="V30" i="5"/>
  <c r="V29" i="5"/>
  <c r="V28" i="5"/>
  <c r="V27" i="5"/>
  <c r="V26" i="5"/>
  <c r="V25" i="5"/>
  <c r="V24" i="5"/>
  <c r="V23" i="5"/>
  <c r="V22" i="5"/>
  <c r="V21" i="5"/>
  <c r="V20" i="5"/>
  <c r="V19" i="5"/>
  <c r="V18" i="5"/>
  <c r="V17" i="5"/>
  <c r="V16" i="5"/>
  <c r="V15" i="5"/>
  <c r="V14" i="5"/>
  <c r="V13" i="5"/>
  <c r="V12" i="5"/>
  <c r="V11" i="5"/>
  <c r="V10" i="5"/>
  <c r="V9" i="5"/>
  <c r="P154" i="5"/>
  <c r="P153" i="5"/>
  <c r="P152" i="5"/>
  <c r="P151" i="5"/>
  <c r="P150" i="5"/>
  <c r="P149" i="5"/>
  <c r="P148" i="5"/>
  <c r="P147" i="5"/>
  <c r="P146" i="5"/>
  <c r="P145" i="5"/>
  <c r="P144" i="5"/>
  <c r="P143" i="5"/>
  <c r="P142" i="5"/>
  <c r="P141" i="5"/>
  <c r="P140" i="5"/>
  <c r="P139" i="5"/>
  <c r="P138" i="5"/>
  <c r="P137" i="5"/>
  <c r="P136" i="5"/>
  <c r="P135" i="5"/>
  <c r="P134" i="5"/>
  <c r="P130" i="5"/>
  <c r="P129" i="5"/>
  <c r="P128" i="5"/>
  <c r="P127" i="5"/>
  <c r="P126" i="5"/>
  <c r="P125" i="5"/>
  <c r="P124" i="5"/>
  <c r="P123" i="5"/>
  <c r="P122" i="5"/>
  <c r="P121" i="5"/>
  <c r="P120" i="5"/>
  <c r="P119" i="5"/>
  <c r="P118" i="5"/>
  <c r="P117" i="5"/>
  <c r="P116" i="5"/>
  <c r="P115" i="5"/>
  <c r="P114" i="5"/>
  <c r="P113" i="5"/>
  <c r="P112" i="5"/>
  <c r="P111" i="5"/>
  <c r="P110" i="5"/>
  <c r="P109" i="5"/>
  <c r="P108" i="5"/>
  <c r="P107" i="5"/>
  <c r="P106" i="5"/>
  <c r="P105" i="5"/>
  <c r="P104" i="5"/>
  <c r="P103" i="5"/>
  <c r="P102" i="5"/>
  <c r="P101" i="5"/>
  <c r="P100" i="5"/>
  <c r="P99" i="5"/>
  <c r="P98" i="5"/>
  <c r="P97" i="5"/>
  <c r="P96" i="5"/>
  <c r="P95" i="5"/>
  <c r="P94" i="5"/>
  <c r="P93" i="5"/>
  <c r="P90" i="5"/>
  <c r="P89" i="5"/>
  <c r="P88" i="5"/>
  <c r="P87" i="5"/>
  <c r="P86" i="5"/>
  <c r="P85" i="5"/>
  <c r="P84" i="5"/>
  <c r="P83" i="5"/>
  <c r="P82" i="5"/>
  <c r="P81" i="5"/>
  <c r="P80" i="5"/>
  <c r="P78" i="5"/>
  <c r="P77" i="5"/>
  <c r="P76" i="5"/>
  <c r="P75" i="5"/>
  <c r="P74" i="5"/>
  <c r="P73" i="5"/>
  <c r="P72" i="5"/>
  <c r="P71" i="5"/>
  <c r="P70" i="5"/>
  <c r="P69" i="5"/>
  <c r="P68" i="5"/>
  <c r="P67" i="5"/>
  <c r="P66" i="5"/>
  <c r="P65" i="5"/>
  <c r="P64" i="5"/>
  <c r="P63" i="5"/>
  <c r="P62" i="5"/>
  <c r="P61" i="5"/>
  <c r="P59" i="5"/>
  <c r="P58" i="5"/>
  <c r="P57" i="5"/>
  <c r="P56" i="5"/>
  <c r="P55" i="5"/>
  <c r="P54" i="5"/>
  <c r="P53" i="5"/>
  <c r="P52" i="5"/>
  <c r="P51" i="5"/>
  <c r="P50" i="5"/>
  <c r="P49" i="5"/>
  <c r="P48" i="5"/>
  <c r="P47" i="5"/>
  <c r="P45" i="5"/>
  <c r="P44" i="5"/>
  <c r="P43" i="5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O154" i="5"/>
  <c r="O153" i="5"/>
  <c r="O152" i="5"/>
  <c r="O151" i="5"/>
  <c r="O150" i="5"/>
  <c r="O149" i="5"/>
  <c r="O148" i="5"/>
  <c r="O147" i="5"/>
  <c r="O146" i="5"/>
  <c r="O145" i="5"/>
  <c r="O144" i="5"/>
  <c r="O143" i="5"/>
  <c r="O142" i="5"/>
  <c r="O141" i="5"/>
  <c r="O140" i="5"/>
  <c r="O139" i="5"/>
  <c r="O138" i="5"/>
  <c r="O137" i="5"/>
  <c r="O136" i="5"/>
  <c r="O135" i="5"/>
  <c r="O134" i="5"/>
  <c r="O130" i="5"/>
  <c r="O129" i="5"/>
  <c r="O128" i="5"/>
  <c r="O127" i="5"/>
  <c r="O126" i="5"/>
  <c r="O125" i="5"/>
  <c r="O124" i="5"/>
  <c r="O123" i="5"/>
  <c r="O122" i="5"/>
  <c r="O121" i="5"/>
  <c r="O120" i="5"/>
  <c r="O119" i="5"/>
  <c r="O118" i="5"/>
  <c r="O117" i="5"/>
  <c r="O116" i="5"/>
  <c r="O115" i="5"/>
  <c r="O114" i="5"/>
  <c r="O113" i="5"/>
  <c r="O112" i="5"/>
  <c r="O111" i="5"/>
  <c r="O110" i="5"/>
  <c r="O109" i="5"/>
  <c r="O108" i="5"/>
  <c r="O107" i="5"/>
  <c r="O106" i="5"/>
  <c r="O105" i="5"/>
  <c r="O104" i="5"/>
  <c r="O103" i="5"/>
  <c r="O102" i="5"/>
  <c r="O101" i="5"/>
  <c r="O100" i="5"/>
  <c r="O99" i="5"/>
  <c r="O98" i="5"/>
  <c r="O97" i="5"/>
  <c r="O96" i="5"/>
  <c r="O95" i="5"/>
  <c r="O94" i="5"/>
  <c r="O93" i="5"/>
  <c r="O90" i="5"/>
  <c r="O89" i="5"/>
  <c r="O88" i="5"/>
  <c r="O87" i="5"/>
  <c r="O86" i="5"/>
  <c r="O85" i="5"/>
  <c r="O84" i="5"/>
  <c r="O83" i="5"/>
  <c r="O82" i="5"/>
  <c r="O81" i="5"/>
  <c r="O80" i="5"/>
  <c r="O78" i="5"/>
  <c r="O77" i="5"/>
  <c r="O76" i="5"/>
  <c r="O75" i="5"/>
  <c r="O74" i="5"/>
  <c r="O73" i="5"/>
  <c r="O72" i="5"/>
  <c r="O71" i="5"/>
  <c r="O70" i="5"/>
  <c r="O69" i="5"/>
  <c r="O68" i="5"/>
  <c r="O67" i="5"/>
  <c r="O66" i="5"/>
  <c r="O65" i="5"/>
  <c r="O64" i="5"/>
  <c r="O63" i="5"/>
  <c r="O62" i="5"/>
  <c r="O61" i="5"/>
  <c r="O59" i="5"/>
  <c r="O58" i="5"/>
  <c r="O57" i="5"/>
  <c r="O56" i="5"/>
  <c r="O55" i="5"/>
  <c r="O54" i="5"/>
  <c r="O53" i="5"/>
  <c r="O52" i="5"/>
  <c r="O51" i="5"/>
  <c r="O50" i="5"/>
  <c r="O49" i="5"/>
  <c r="O48" i="5"/>
  <c r="O47" i="5"/>
  <c r="O45" i="5"/>
  <c r="O44" i="5"/>
  <c r="O43" i="5"/>
  <c r="O42" i="5"/>
  <c r="O41" i="5"/>
  <c r="O40" i="5"/>
  <c r="O39" i="5"/>
  <c r="O38" i="5"/>
  <c r="O37" i="5"/>
  <c r="O36" i="5"/>
  <c r="O35" i="5"/>
  <c r="O34" i="5"/>
  <c r="O33" i="5"/>
  <c r="O32" i="5"/>
  <c r="O31" i="5"/>
  <c r="O30" i="5"/>
  <c r="O29" i="5"/>
  <c r="O28" i="5"/>
  <c r="O27" i="5"/>
  <c r="O26" i="5"/>
  <c r="O25" i="5"/>
  <c r="O24" i="5"/>
  <c r="O23" i="5"/>
  <c r="O22" i="5"/>
  <c r="O21" i="5"/>
  <c r="O20" i="5"/>
  <c r="O19" i="5"/>
  <c r="O18" i="5"/>
  <c r="O17" i="5"/>
  <c r="O16" i="5"/>
  <c r="O15" i="5"/>
  <c r="O14" i="5"/>
  <c r="O13" i="5"/>
  <c r="O12" i="5"/>
  <c r="O11" i="5"/>
  <c r="O10" i="5"/>
  <c r="O9" i="5"/>
  <c r="F62" i="5" l="1"/>
  <c r="G62" i="5"/>
  <c r="H62" i="5"/>
  <c r="I62" i="5"/>
  <c r="J62" i="5"/>
  <c r="K62" i="5"/>
  <c r="L62" i="5"/>
  <c r="M62" i="5"/>
  <c r="N62" i="5"/>
  <c r="S62" i="5"/>
  <c r="T62" i="5"/>
  <c r="U62" i="5"/>
  <c r="F69" i="5"/>
  <c r="G69" i="5"/>
  <c r="H69" i="5"/>
  <c r="I69" i="5"/>
  <c r="J69" i="5"/>
  <c r="K69" i="5"/>
  <c r="L69" i="5"/>
  <c r="M69" i="5"/>
  <c r="N69" i="5"/>
  <c r="S69" i="5"/>
  <c r="T69" i="5"/>
  <c r="U69" i="5"/>
  <c r="F24" i="5"/>
  <c r="G24" i="5"/>
  <c r="H24" i="5"/>
  <c r="I24" i="5"/>
  <c r="J24" i="5"/>
  <c r="K24" i="5"/>
  <c r="L24" i="5"/>
  <c r="M24" i="5"/>
  <c r="N24" i="5"/>
  <c r="S24" i="5"/>
  <c r="T24" i="5"/>
  <c r="U24" i="5"/>
  <c r="F64" i="8"/>
  <c r="G64" i="8"/>
  <c r="H64" i="8"/>
  <c r="I64" i="8"/>
  <c r="J64" i="8"/>
  <c r="K64" i="8"/>
  <c r="L64" i="8"/>
  <c r="M64" i="8"/>
  <c r="N64" i="8"/>
  <c r="S64" i="8"/>
  <c r="T64" i="8"/>
  <c r="U64" i="8"/>
  <c r="X64" i="8"/>
  <c r="Y64" i="8"/>
  <c r="Z64" i="8"/>
  <c r="AA64" i="8"/>
  <c r="AB64" i="8"/>
  <c r="AC64" i="8"/>
  <c r="AD64" i="8"/>
  <c r="F71" i="8"/>
  <c r="G71" i="8"/>
  <c r="H71" i="8"/>
  <c r="I71" i="8"/>
  <c r="J71" i="8"/>
  <c r="K71" i="8"/>
  <c r="L71" i="8"/>
  <c r="M71" i="8"/>
  <c r="N71" i="8"/>
  <c r="S71" i="8"/>
  <c r="T71" i="8"/>
  <c r="U71" i="8"/>
  <c r="X71" i="8"/>
  <c r="Y71" i="8"/>
  <c r="Z71" i="8"/>
  <c r="AA71" i="8"/>
  <c r="AB71" i="8"/>
  <c r="AC71" i="8"/>
  <c r="AD71" i="8"/>
  <c r="F25" i="8"/>
  <c r="G25" i="8"/>
  <c r="H25" i="8"/>
  <c r="I25" i="8"/>
  <c r="J25" i="8"/>
  <c r="K25" i="8"/>
  <c r="L25" i="8"/>
  <c r="M25" i="8"/>
  <c r="N25" i="8"/>
  <c r="S25" i="8"/>
  <c r="T25" i="8"/>
  <c r="U25" i="8"/>
  <c r="X25" i="8"/>
  <c r="Y25" i="8"/>
  <c r="Z25" i="8"/>
  <c r="AA25" i="8"/>
  <c r="AB25" i="8"/>
  <c r="AC25" i="8"/>
  <c r="AD25" i="8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F65" i="2" l="1"/>
  <c r="G65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AG65" i="2"/>
  <c r="AH65" i="2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AF72" i="2"/>
  <c r="AG72" i="2"/>
  <c r="AH72" i="2"/>
  <c r="N45" i="6" l="1"/>
  <c r="M45" i="6"/>
  <c r="L45" i="6"/>
  <c r="K45" i="6"/>
  <c r="H45" i="6"/>
  <c r="G45" i="6"/>
  <c r="AH124" i="2" l="1"/>
  <c r="AG124" i="2"/>
  <c r="AF124" i="2"/>
  <c r="AE124" i="2"/>
  <c r="AD124" i="2"/>
  <c r="AC124" i="2"/>
  <c r="AB124" i="2"/>
  <c r="AA124" i="2"/>
  <c r="Z124" i="2"/>
  <c r="Y124" i="2"/>
  <c r="X124" i="2"/>
  <c r="W124" i="2"/>
  <c r="V124" i="2"/>
  <c r="U124" i="2"/>
  <c r="T124" i="2"/>
  <c r="S124" i="2"/>
  <c r="R124" i="2"/>
  <c r="Q124" i="2"/>
  <c r="P124" i="2"/>
  <c r="O124" i="2"/>
  <c r="N124" i="2"/>
  <c r="M124" i="2"/>
  <c r="L124" i="2"/>
  <c r="K124" i="2"/>
  <c r="J124" i="2"/>
  <c r="I124" i="2"/>
  <c r="H124" i="2"/>
  <c r="G124" i="2"/>
  <c r="F124" i="2"/>
  <c r="AH123" i="2"/>
  <c r="AG123" i="2"/>
  <c r="AF123" i="2"/>
  <c r="AE123" i="2"/>
  <c r="AD123" i="2"/>
  <c r="AC123" i="2"/>
  <c r="AB123" i="2"/>
  <c r="AA123" i="2"/>
  <c r="Z123" i="2"/>
  <c r="Y123" i="2"/>
  <c r="X123" i="2"/>
  <c r="W123" i="2"/>
  <c r="V123" i="2"/>
  <c r="U123" i="2"/>
  <c r="T123" i="2"/>
  <c r="S123" i="2"/>
  <c r="R123" i="2"/>
  <c r="Q123" i="2"/>
  <c r="P123" i="2"/>
  <c r="O123" i="2"/>
  <c r="N123" i="2"/>
  <c r="M123" i="2"/>
  <c r="L123" i="2"/>
  <c r="K123" i="2"/>
  <c r="J123" i="2"/>
  <c r="I123" i="2"/>
  <c r="H123" i="2"/>
  <c r="G123" i="2"/>
  <c r="F123" i="2"/>
  <c r="F143" i="2"/>
  <c r="G143" i="2"/>
  <c r="H143" i="2"/>
  <c r="I143" i="2"/>
  <c r="J143" i="2"/>
  <c r="K143" i="2"/>
  <c r="L143" i="2"/>
  <c r="M143" i="2"/>
  <c r="N143" i="2"/>
  <c r="O143" i="2"/>
  <c r="P143" i="2"/>
  <c r="Q143" i="2"/>
  <c r="R143" i="2"/>
  <c r="S143" i="2"/>
  <c r="T143" i="2"/>
  <c r="U143" i="2"/>
  <c r="V143" i="2"/>
  <c r="W143" i="2"/>
  <c r="X143" i="2"/>
  <c r="Y143" i="2"/>
  <c r="Z143" i="2"/>
  <c r="AA143" i="2"/>
  <c r="AB143" i="2"/>
  <c r="AC143" i="2"/>
  <c r="AD143" i="2"/>
  <c r="AE143" i="2"/>
  <c r="AF143" i="2"/>
  <c r="AG143" i="2"/>
  <c r="AH143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AG68" i="2"/>
  <c r="AH68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AG113" i="2"/>
  <c r="AH113" i="2"/>
  <c r="AC124" i="8"/>
  <c r="AB124" i="8"/>
  <c r="AA124" i="8"/>
  <c r="Z124" i="8"/>
  <c r="Y124" i="8"/>
  <c r="X124" i="8"/>
  <c r="U124" i="8"/>
  <c r="T124" i="8"/>
  <c r="S124" i="8"/>
  <c r="N124" i="8"/>
  <c r="M124" i="8"/>
  <c r="AC123" i="8"/>
  <c r="AB123" i="8"/>
  <c r="AA123" i="8"/>
  <c r="Z123" i="8"/>
  <c r="Y123" i="8"/>
  <c r="X123" i="8"/>
  <c r="U123" i="8"/>
  <c r="T123" i="8"/>
  <c r="S123" i="8"/>
  <c r="N123" i="8"/>
  <c r="M123" i="8"/>
  <c r="F140" i="5"/>
  <c r="G140" i="5"/>
  <c r="H140" i="5"/>
  <c r="I140" i="5"/>
  <c r="J140" i="5"/>
  <c r="K140" i="5"/>
  <c r="L140" i="5"/>
  <c r="M140" i="5"/>
  <c r="N140" i="5"/>
  <c r="S140" i="5"/>
  <c r="T140" i="5"/>
  <c r="U140" i="5"/>
  <c r="F65" i="5"/>
  <c r="G65" i="5"/>
  <c r="H65" i="5"/>
  <c r="I65" i="5"/>
  <c r="J65" i="5"/>
  <c r="K65" i="5"/>
  <c r="L65" i="5"/>
  <c r="M65" i="5"/>
  <c r="N65" i="5"/>
  <c r="S65" i="5"/>
  <c r="T65" i="5"/>
  <c r="U65" i="5"/>
  <c r="U51" i="5"/>
  <c r="T51" i="5"/>
  <c r="S51" i="5"/>
  <c r="N51" i="5"/>
  <c r="M51" i="5"/>
  <c r="L51" i="5"/>
  <c r="K51" i="5"/>
  <c r="J51" i="5"/>
  <c r="I51" i="5"/>
  <c r="H51" i="5"/>
  <c r="G51" i="5"/>
  <c r="F51" i="5"/>
  <c r="F108" i="5"/>
  <c r="G108" i="5"/>
  <c r="H108" i="5"/>
  <c r="I108" i="5"/>
  <c r="J108" i="5"/>
  <c r="K108" i="5"/>
  <c r="L108" i="5"/>
  <c r="M108" i="5"/>
  <c r="N108" i="5"/>
  <c r="S108" i="5"/>
  <c r="T108" i="5"/>
  <c r="U108" i="5"/>
  <c r="U121" i="5"/>
  <c r="T121" i="5"/>
  <c r="S121" i="5"/>
  <c r="N121" i="5"/>
  <c r="M121" i="5"/>
  <c r="L121" i="5"/>
  <c r="K121" i="5"/>
  <c r="U120" i="5"/>
  <c r="T120" i="5"/>
  <c r="S120" i="5"/>
  <c r="N120" i="5"/>
  <c r="M120" i="5"/>
  <c r="L120" i="5"/>
  <c r="K120" i="5"/>
  <c r="U122" i="5" l="1"/>
  <c r="T122" i="5"/>
  <c r="S122" i="5"/>
  <c r="N122" i="5"/>
  <c r="M122" i="5"/>
  <c r="L122" i="5"/>
  <c r="K122" i="5"/>
  <c r="U119" i="5"/>
  <c r="T119" i="5"/>
  <c r="S119" i="5"/>
  <c r="N119" i="5"/>
  <c r="M119" i="5"/>
  <c r="L119" i="5"/>
  <c r="K119" i="5"/>
  <c r="F143" i="8"/>
  <c r="G143" i="8"/>
  <c r="H143" i="8"/>
  <c r="I143" i="8"/>
  <c r="J143" i="8"/>
  <c r="K143" i="8"/>
  <c r="L143" i="8"/>
  <c r="M143" i="8"/>
  <c r="N143" i="8"/>
  <c r="S143" i="8"/>
  <c r="T143" i="8"/>
  <c r="U143" i="8"/>
  <c r="X143" i="8"/>
  <c r="Y143" i="8"/>
  <c r="Z143" i="8"/>
  <c r="AA143" i="8"/>
  <c r="AB143" i="8"/>
  <c r="AC143" i="8"/>
  <c r="F53" i="8"/>
  <c r="G53" i="8"/>
  <c r="H53" i="8"/>
  <c r="I53" i="8"/>
  <c r="J53" i="8"/>
  <c r="K53" i="8"/>
  <c r="L53" i="8"/>
  <c r="M53" i="8"/>
  <c r="N53" i="8"/>
  <c r="S53" i="8"/>
  <c r="T53" i="8"/>
  <c r="U53" i="8"/>
  <c r="X53" i="8"/>
  <c r="Y53" i="8"/>
  <c r="Z53" i="8"/>
  <c r="AA53" i="8"/>
  <c r="AB53" i="8"/>
  <c r="AC53" i="8"/>
  <c r="F67" i="8"/>
  <c r="G67" i="8"/>
  <c r="H67" i="8"/>
  <c r="I67" i="8"/>
  <c r="J67" i="8"/>
  <c r="K67" i="8"/>
  <c r="L67" i="8"/>
  <c r="M67" i="8"/>
  <c r="N67" i="8"/>
  <c r="S67" i="8"/>
  <c r="T67" i="8"/>
  <c r="U67" i="8"/>
  <c r="X67" i="8"/>
  <c r="Y67" i="8"/>
  <c r="Z67" i="8"/>
  <c r="AA67" i="8"/>
  <c r="AB67" i="8"/>
  <c r="AC67" i="8"/>
  <c r="F113" i="8"/>
  <c r="G113" i="8"/>
  <c r="H113" i="8"/>
  <c r="I113" i="8"/>
  <c r="J113" i="8"/>
  <c r="K113" i="8"/>
  <c r="L113" i="8"/>
  <c r="M113" i="8"/>
  <c r="N113" i="8"/>
  <c r="S113" i="8"/>
  <c r="T113" i="8"/>
  <c r="U113" i="8"/>
  <c r="X113" i="8"/>
  <c r="Y113" i="8"/>
  <c r="Z113" i="8"/>
  <c r="AA113" i="8"/>
  <c r="AB113" i="8"/>
  <c r="AC113" i="8"/>
  <c r="H41" i="7" l="1"/>
  <c r="I41" i="7"/>
  <c r="J41" i="7"/>
  <c r="K41" i="7"/>
  <c r="L41" i="7"/>
  <c r="G41" i="6"/>
  <c r="H41" i="6"/>
  <c r="K41" i="6"/>
  <c r="L41" i="6"/>
  <c r="M41" i="6"/>
  <c r="N41" i="6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F151" i="8" l="1"/>
  <c r="G151" i="8"/>
  <c r="H151" i="8"/>
  <c r="I151" i="8"/>
  <c r="J151" i="8"/>
  <c r="K151" i="8"/>
  <c r="L151" i="8"/>
  <c r="M151" i="8"/>
  <c r="N151" i="8"/>
  <c r="S151" i="8"/>
  <c r="T151" i="8"/>
  <c r="U151" i="8"/>
  <c r="X151" i="8"/>
  <c r="Y151" i="8"/>
  <c r="Z151" i="8"/>
  <c r="AA151" i="8"/>
  <c r="AB151" i="8"/>
  <c r="AC151" i="8"/>
  <c r="AD157" i="8"/>
  <c r="AC157" i="8"/>
  <c r="AB157" i="8"/>
  <c r="AA157" i="8"/>
  <c r="Z157" i="8"/>
  <c r="Y157" i="8"/>
  <c r="X157" i="8"/>
  <c r="U157" i="8"/>
  <c r="T157" i="8"/>
  <c r="S157" i="8"/>
  <c r="N157" i="8"/>
  <c r="M157" i="8"/>
  <c r="L157" i="8"/>
  <c r="K157" i="8"/>
  <c r="J157" i="8"/>
  <c r="I157" i="8"/>
  <c r="H157" i="8"/>
  <c r="G157" i="8"/>
  <c r="F157" i="8"/>
  <c r="AD156" i="8"/>
  <c r="AC156" i="8"/>
  <c r="AB156" i="8"/>
  <c r="AA156" i="8"/>
  <c r="Z156" i="8"/>
  <c r="Y156" i="8"/>
  <c r="X156" i="8"/>
  <c r="U156" i="8"/>
  <c r="T156" i="8"/>
  <c r="S156" i="8"/>
  <c r="N156" i="8"/>
  <c r="M156" i="8"/>
  <c r="L156" i="8"/>
  <c r="K156" i="8"/>
  <c r="J156" i="8"/>
  <c r="I156" i="8"/>
  <c r="H156" i="8"/>
  <c r="G156" i="8"/>
  <c r="F156" i="8"/>
  <c r="AD155" i="8"/>
  <c r="AC155" i="8"/>
  <c r="AB155" i="8"/>
  <c r="AA155" i="8"/>
  <c r="Z155" i="8"/>
  <c r="Y155" i="8"/>
  <c r="X155" i="8"/>
  <c r="U155" i="8"/>
  <c r="T155" i="8"/>
  <c r="S155" i="8"/>
  <c r="N155" i="8"/>
  <c r="M155" i="8"/>
  <c r="L155" i="8"/>
  <c r="K155" i="8"/>
  <c r="J155" i="8"/>
  <c r="I155" i="8"/>
  <c r="H155" i="8"/>
  <c r="G155" i="8"/>
  <c r="F155" i="8"/>
  <c r="AC154" i="8"/>
  <c r="AB154" i="8"/>
  <c r="AA154" i="8"/>
  <c r="Z154" i="8"/>
  <c r="Y154" i="8"/>
  <c r="X154" i="8"/>
  <c r="U154" i="8"/>
  <c r="T154" i="8"/>
  <c r="S154" i="8"/>
  <c r="N154" i="8"/>
  <c r="M154" i="8"/>
  <c r="L154" i="8"/>
  <c r="K154" i="8"/>
  <c r="J154" i="8"/>
  <c r="I154" i="8"/>
  <c r="H154" i="8"/>
  <c r="G154" i="8"/>
  <c r="F154" i="8"/>
  <c r="AC153" i="8"/>
  <c r="AB153" i="8"/>
  <c r="AA153" i="8"/>
  <c r="Z153" i="8"/>
  <c r="Y153" i="8"/>
  <c r="X153" i="8"/>
  <c r="U153" i="8"/>
  <c r="T153" i="8"/>
  <c r="S153" i="8"/>
  <c r="N153" i="8"/>
  <c r="M153" i="8"/>
  <c r="L153" i="8"/>
  <c r="K153" i="8"/>
  <c r="J153" i="8"/>
  <c r="I153" i="8"/>
  <c r="H153" i="8"/>
  <c r="G153" i="8"/>
  <c r="F153" i="8"/>
  <c r="AC152" i="8"/>
  <c r="AB152" i="8"/>
  <c r="AA152" i="8"/>
  <c r="Z152" i="8"/>
  <c r="Y152" i="8"/>
  <c r="X152" i="8"/>
  <c r="U152" i="8"/>
  <c r="T152" i="8"/>
  <c r="S152" i="8"/>
  <c r="N152" i="8"/>
  <c r="M152" i="8"/>
  <c r="L152" i="8"/>
  <c r="K152" i="8"/>
  <c r="J152" i="8"/>
  <c r="I152" i="8"/>
  <c r="H152" i="8"/>
  <c r="G152" i="8"/>
  <c r="F152" i="8"/>
  <c r="AD150" i="8"/>
  <c r="AC150" i="8"/>
  <c r="AB150" i="8"/>
  <c r="AA150" i="8"/>
  <c r="Z150" i="8"/>
  <c r="Y150" i="8"/>
  <c r="X150" i="8"/>
  <c r="U150" i="8"/>
  <c r="T150" i="8"/>
  <c r="S150" i="8"/>
  <c r="N150" i="8"/>
  <c r="M150" i="8"/>
  <c r="L150" i="8"/>
  <c r="K150" i="8"/>
  <c r="J150" i="8"/>
  <c r="I150" i="8"/>
  <c r="H150" i="8"/>
  <c r="G150" i="8"/>
  <c r="F150" i="8"/>
  <c r="AC149" i="8"/>
  <c r="AB149" i="8"/>
  <c r="AA149" i="8"/>
  <c r="Z149" i="8"/>
  <c r="Y149" i="8"/>
  <c r="X149" i="8"/>
  <c r="U149" i="8"/>
  <c r="T149" i="8"/>
  <c r="S149" i="8"/>
  <c r="N149" i="8"/>
  <c r="M149" i="8"/>
  <c r="L149" i="8"/>
  <c r="K149" i="8"/>
  <c r="J149" i="8"/>
  <c r="I149" i="8"/>
  <c r="H149" i="8"/>
  <c r="G149" i="8"/>
  <c r="F149" i="8"/>
  <c r="AC148" i="8"/>
  <c r="AB148" i="8"/>
  <c r="AA148" i="8"/>
  <c r="Z148" i="8"/>
  <c r="Y148" i="8"/>
  <c r="X148" i="8"/>
  <c r="U148" i="8"/>
  <c r="T148" i="8"/>
  <c r="S148" i="8"/>
  <c r="N148" i="8"/>
  <c r="M148" i="8"/>
  <c r="L148" i="8"/>
  <c r="K148" i="8"/>
  <c r="J148" i="8"/>
  <c r="I148" i="8"/>
  <c r="H148" i="8"/>
  <c r="G148" i="8"/>
  <c r="F148" i="8"/>
  <c r="AC147" i="8"/>
  <c r="AB147" i="8"/>
  <c r="AA147" i="8"/>
  <c r="Z147" i="8"/>
  <c r="Y147" i="8"/>
  <c r="X147" i="8"/>
  <c r="U147" i="8"/>
  <c r="T147" i="8"/>
  <c r="S147" i="8"/>
  <c r="N147" i="8"/>
  <c r="M147" i="8"/>
  <c r="L147" i="8"/>
  <c r="K147" i="8"/>
  <c r="J147" i="8"/>
  <c r="I147" i="8"/>
  <c r="H147" i="8"/>
  <c r="G147" i="8"/>
  <c r="F147" i="8"/>
  <c r="AD146" i="8"/>
  <c r="AC146" i="8"/>
  <c r="AB146" i="8"/>
  <c r="AA146" i="8"/>
  <c r="Z146" i="8"/>
  <c r="Y146" i="8"/>
  <c r="X146" i="8"/>
  <c r="U146" i="8"/>
  <c r="T146" i="8"/>
  <c r="S146" i="8"/>
  <c r="N146" i="8"/>
  <c r="M146" i="8"/>
  <c r="L146" i="8"/>
  <c r="K146" i="8"/>
  <c r="J146" i="8"/>
  <c r="I146" i="8"/>
  <c r="H146" i="8"/>
  <c r="G146" i="8"/>
  <c r="F146" i="8"/>
  <c r="AD145" i="8"/>
  <c r="AC145" i="8"/>
  <c r="AB145" i="8"/>
  <c r="AA145" i="8"/>
  <c r="Z145" i="8"/>
  <c r="Y145" i="8"/>
  <c r="X145" i="8"/>
  <c r="U145" i="8"/>
  <c r="T145" i="8"/>
  <c r="S145" i="8"/>
  <c r="N145" i="8"/>
  <c r="M145" i="8"/>
  <c r="L145" i="8"/>
  <c r="K145" i="8"/>
  <c r="J145" i="8"/>
  <c r="I145" i="8"/>
  <c r="H145" i="8"/>
  <c r="G145" i="8"/>
  <c r="F145" i="8"/>
  <c r="AD144" i="8"/>
  <c r="AC144" i="8"/>
  <c r="AB144" i="8"/>
  <c r="AA144" i="8"/>
  <c r="Z144" i="8"/>
  <c r="Y144" i="8"/>
  <c r="X144" i="8"/>
  <c r="U144" i="8"/>
  <c r="T144" i="8"/>
  <c r="S144" i="8"/>
  <c r="N144" i="8"/>
  <c r="M144" i="8"/>
  <c r="L144" i="8"/>
  <c r="K144" i="8"/>
  <c r="J144" i="8"/>
  <c r="I144" i="8"/>
  <c r="H144" i="8"/>
  <c r="G144" i="8"/>
  <c r="F144" i="8"/>
  <c r="AD142" i="8"/>
  <c r="AC142" i="8"/>
  <c r="AB142" i="8"/>
  <c r="AA142" i="8"/>
  <c r="Z142" i="8"/>
  <c r="Y142" i="8"/>
  <c r="X142" i="8"/>
  <c r="U142" i="8"/>
  <c r="T142" i="8"/>
  <c r="S142" i="8"/>
  <c r="N142" i="8"/>
  <c r="M142" i="8"/>
  <c r="L142" i="8"/>
  <c r="K142" i="8"/>
  <c r="J142" i="8"/>
  <c r="I142" i="8"/>
  <c r="H142" i="8"/>
  <c r="G142" i="8"/>
  <c r="F142" i="8"/>
  <c r="AD141" i="8"/>
  <c r="AC141" i="8"/>
  <c r="AB141" i="8"/>
  <c r="AA141" i="8"/>
  <c r="Z141" i="8"/>
  <c r="Y141" i="8"/>
  <c r="X141" i="8"/>
  <c r="U141" i="8"/>
  <c r="T141" i="8"/>
  <c r="S141" i="8"/>
  <c r="N141" i="8"/>
  <c r="M141" i="8"/>
  <c r="L141" i="8"/>
  <c r="K141" i="8"/>
  <c r="J141" i="8"/>
  <c r="I141" i="8"/>
  <c r="H141" i="8"/>
  <c r="G141" i="8"/>
  <c r="F141" i="8"/>
  <c r="AD140" i="8"/>
  <c r="AC140" i="8"/>
  <c r="AB140" i="8"/>
  <c r="AA140" i="8"/>
  <c r="Z140" i="8"/>
  <c r="Y140" i="8"/>
  <c r="X140" i="8"/>
  <c r="U140" i="8"/>
  <c r="T140" i="8"/>
  <c r="S140" i="8"/>
  <c r="N140" i="8"/>
  <c r="M140" i="8"/>
  <c r="L140" i="8"/>
  <c r="K140" i="8"/>
  <c r="J140" i="8"/>
  <c r="I140" i="8"/>
  <c r="H140" i="8"/>
  <c r="G140" i="8"/>
  <c r="F140" i="8"/>
  <c r="AD139" i="8"/>
  <c r="AC139" i="8"/>
  <c r="AB139" i="8"/>
  <c r="AA139" i="8"/>
  <c r="Z139" i="8"/>
  <c r="Y139" i="8"/>
  <c r="X139" i="8"/>
  <c r="U139" i="8"/>
  <c r="T139" i="8"/>
  <c r="S139" i="8"/>
  <c r="N139" i="8"/>
  <c r="M139" i="8"/>
  <c r="L139" i="8"/>
  <c r="K139" i="8"/>
  <c r="J139" i="8"/>
  <c r="I139" i="8"/>
  <c r="H139" i="8"/>
  <c r="G139" i="8"/>
  <c r="F139" i="8"/>
  <c r="AD138" i="8"/>
  <c r="AC138" i="8"/>
  <c r="AB138" i="8"/>
  <c r="AA138" i="8"/>
  <c r="Z138" i="8"/>
  <c r="Y138" i="8"/>
  <c r="X138" i="8"/>
  <c r="U138" i="8"/>
  <c r="T138" i="8"/>
  <c r="S138" i="8"/>
  <c r="N138" i="8"/>
  <c r="M138" i="8"/>
  <c r="L138" i="8"/>
  <c r="K138" i="8"/>
  <c r="J138" i="8"/>
  <c r="I138" i="8"/>
  <c r="H138" i="8"/>
  <c r="G138" i="8"/>
  <c r="F138" i="8"/>
  <c r="AD137" i="8"/>
  <c r="AC137" i="8"/>
  <c r="AB137" i="8"/>
  <c r="AA137" i="8"/>
  <c r="Z137" i="8"/>
  <c r="Y137" i="8"/>
  <c r="X137" i="8"/>
  <c r="U137" i="8"/>
  <c r="T137" i="8"/>
  <c r="S137" i="8"/>
  <c r="N137" i="8"/>
  <c r="M137" i="8"/>
  <c r="L137" i="8"/>
  <c r="K137" i="8"/>
  <c r="J137" i="8"/>
  <c r="I137" i="8"/>
  <c r="H137" i="8"/>
  <c r="G137" i="8"/>
  <c r="F137" i="8"/>
  <c r="AD132" i="8"/>
  <c r="AC132" i="8"/>
  <c r="AB132" i="8"/>
  <c r="AA132" i="8"/>
  <c r="Z132" i="8"/>
  <c r="Y132" i="8"/>
  <c r="X132" i="8"/>
  <c r="U132" i="8"/>
  <c r="T132" i="8"/>
  <c r="S132" i="8"/>
  <c r="N132" i="8"/>
  <c r="M132" i="8"/>
  <c r="L132" i="8"/>
  <c r="K132" i="8"/>
  <c r="J132" i="8"/>
  <c r="I132" i="8"/>
  <c r="H132" i="8"/>
  <c r="G132" i="8"/>
  <c r="F132" i="8"/>
  <c r="AD131" i="8"/>
  <c r="AC131" i="8"/>
  <c r="AB131" i="8"/>
  <c r="AA131" i="8"/>
  <c r="Z131" i="8"/>
  <c r="Y131" i="8"/>
  <c r="X131" i="8"/>
  <c r="U131" i="8"/>
  <c r="T131" i="8"/>
  <c r="S131" i="8"/>
  <c r="N131" i="8"/>
  <c r="M131" i="8"/>
  <c r="L131" i="8"/>
  <c r="K131" i="8"/>
  <c r="J131" i="8"/>
  <c r="I131" i="8"/>
  <c r="H131" i="8"/>
  <c r="G131" i="8"/>
  <c r="F131" i="8"/>
  <c r="AD130" i="8"/>
  <c r="AC130" i="8"/>
  <c r="AB130" i="8"/>
  <c r="AA130" i="8"/>
  <c r="Z130" i="8"/>
  <c r="Y130" i="8"/>
  <c r="X130" i="8"/>
  <c r="U130" i="8"/>
  <c r="T130" i="8"/>
  <c r="S130" i="8"/>
  <c r="N130" i="8"/>
  <c r="M130" i="8"/>
  <c r="L130" i="8"/>
  <c r="K130" i="8"/>
  <c r="J130" i="8"/>
  <c r="I130" i="8"/>
  <c r="H130" i="8"/>
  <c r="G130" i="8"/>
  <c r="F130" i="8"/>
  <c r="AD129" i="8"/>
  <c r="AC129" i="8"/>
  <c r="AB129" i="8"/>
  <c r="AA129" i="8"/>
  <c r="Z129" i="8"/>
  <c r="Y129" i="8"/>
  <c r="X129" i="8"/>
  <c r="U129" i="8"/>
  <c r="T129" i="8"/>
  <c r="S129" i="8"/>
  <c r="N129" i="8"/>
  <c r="M129" i="8"/>
  <c r="L129" i="8"/>
  <c r="K129" i="8"/>
  <c r="J129" i="8"/>
  <c r="I129" i="8"/>
  <c r="H129" i="8"/>
  <c r="G129" i="8"/>
  <c r="F129" i="8"/>
  <c r="AD128" i="8"/>
  <c r="AC128" i="8"/>
  <c r="AB128" i="8"/>
  <c r="AA128" i="8"/>
  <c r="Z128" i="8"/>
  <c r="Y128" i="8"/>
  <c r="X128" i="8"/>
  <c r="U128" i="8"/>
  <c r="T128" i="8"/>
  <c r="S128" i="8"/>
  <c r="N128" i="8"/>
  <c r="M128" i="8"/>
  <c r="L128" i="8"/>
  <c r="K128" i="8"/>
  <c r="J128" i="8"/>
  <c r="I128" i="8"/>
  <c r="H128" i="8"/>
  <c r="G128" i="8"/>
  <c r="F128" i="8"/>
  <c r="AD127" i="8"/>
  <c r="AC127" i="8"/>
  <c r="AB127" i="8"/>
  <c r="AA127" i="8"/>
  <c r="Z127" i="8"/>
  <c r="Y127" i="8"/>
  <c r="X127" i="8"/>
  <c r="U127" i="8"/>
  <c r="T127" i="8"/>
  <c r="S127" i="8"/>
  <c r="N127" i="8"/>
  <c r="M127" i="8"/>
  <c r="L127" i="8"/>
  <c r="K127" i="8"/>
  <c r="J127" i="8"/>
  <c r="I127" i="8"/>
  <c r="H127" i="8"/>
  <c r="G127" i="8"/>
  <c r="F127" i="8"/>
  <c r="AD126" i="8"/>
  <c r="AC126" i="8"/>
  <c r="AB126" i="8"/>
  <c r="AA126" i="8"/>
  <c r="Z126" i="8"/>
  <c r="Y126" i="8"/>
  <c r="X126" i="8"/>
  <c r="U126" i="8"/>
  <c r="T126" i="8"/>
  <c r="S126" i="8"/>
  <c r="N126" i="8"/>
  <c r="M126" i="8"/>
  <c r="L126" i="8"/>
  <c r="K126" i="8"/>
  <c r="J126" i="8"/>
  <c r="I126" i="8"/>
  <c r="H126" i="8"/>
  <c r="G126" i="8"/>
  <c r="F126" i="8"/>
  <c r="AC125" i="8"/>
  <c r="AB125" i="8"/>
  <c r="AA125" i="8"/>
  <c r="Z125" i="8"/>
  <c r="Y125" i="8"/>
  <c r="X125" i="8"/>
  <c r="U125" i="8"/>
  <c r="T125" i="8"/>
  <c r="S125" i="8"/>
  <c r="N125" i="8"/>
  <c r="M125" i="8"/>
  <c r="AC122" i="8"/>
  <c r="AB122" i="8"/>
  <c r="AA122" i="8"/>
  <c r="Z122" i="8"/>
  <c r="Y122" i="8"/>
  <c r="X122" i="8"/>
  <c r="U122" i="8"/>
  <c r="T122" i="8"/>
  <c r="S122" i="8"/>
  <c r="N122" i="8"/>
  <c r="M122" i="8"/>
  <c r="AD121" i="8"/>
  <c r="AC121" i="8"/>
  <c r="AB121" i="8"/>
  <c r="AA121" i="8"/>
  <c r="Z121" i="8"/>
  <c r="Y121" i="8"/>
  <c r="X121" i="8"/>
  <c r="U121" i="8"/>
  <c r="T121" i="8"/>
  <c r="S121" i="8"/>
  <c r="N121" i="8"/>
  <c r="M121" i="8"/>
  <c r="L121" i="8"/>
  <c r="K121" i="8"/>
  <c r="J121" i="8"/>
  <c r="I121" i="8"/>
  <c r="H121" i="8"/>
  <c r="G121" i="8"/>
  <c r="F121" i="8"/>
  <c r="AD120" i="8"/>
  <c r="AC120" i="8"/>
  <c r="AB120" i="8"/>
  <c r="AA120" i="8"/>
  <c r="Z120" i="8"/>
  <c r="Y120" i="8"/>
  <c r="X120" i="8"/>
  <c r="U120" i="8"/>
  <c r="T120" i="8"/>
  <c r="S120" i="8"/>
  <c r="N120" i="8"/>
  <c r="M120" i="8"/>
  <c r="L120" i="8"/>
  <c r="K120" i="8"/>
  <c r="J120" i="8"/>
  <c r="I120" i="8"/>
  <c r="H120" i="8"/>
  <c r="G120" i="8"/>
  <c r="F120" i="8"/>
  <c r="AD119" i="8"/>
  <c r="AC119" i="8"/>
  <c r="AB119" i="8"/>
  <c r="AA119" i="8"/>
  <c r="Z119" i="8"/>
  <c r="Y119" i="8"/>
  <c r="X119" i="8"/>
  <c r="U119" i="8"/>
  <c r="T119" i="8"/>
  <c r="S119" i="8"/>
  <c r="N119" i="8"/>
  <c r="M119" i="8"/>
  <c r="L119" i="8"/>
  <c r="K119" i="8"/>
  <c r="J119" i="8"/>
  <c r="I119" i="8"/>
  <c r="H119" i="8"/>
  <c r="G119" i="8"/>
  <c r="F119" i="8"/>
  <c r="AD118" i="8"/>
  <c r="AC118" i="8"/>
  <c r="AB118" i="8"/>
  <c r="AA118" i="8"/>
  <c r="Z118" i="8"/>
  <c r="Y118" i="8"/>
  <c r="X118" i="8"/>
  <c r="U118" i="8"/>
  <c r="T118" i="8"/>
  <c r="S118" i="8"/>
  <c r="N118" i="8"/>
  <c r="M118" i="8"/>
  <c r="L118" i="8"/>
  <c r="K118" i="8"/>
  <c r="J118" i="8"/>
  <c r="I118" i="8"/>
  <c r="H118" i="8"/>
  <c r="G118" i="8"/>
  <c r="F118" i="8"/>
  <c r="AD117" i="8"/>
  <c r="AC117" i="8"/>
  <c r="AB117" i="8"/>
  <c r="AA117" i="8"/>
  <c r="Z117" i="8"/>
  <c r="Y117" i="8"/>
  <c r="X117" i="8"/>
  <c r="U117" i="8"/>
  <c r="T117" i="8"/>
  <c r="S117" i="8"/>
  <c r="N117" i="8"/>
  <c r="M117" i="8"/>
  <c r="L117" i="8"/>
  <c r="K117" i="8"/>
  <c r="J117" i="8"/>
  <c r="I117" i="8"/>
  <c r="H117" i="8"/>
  <c r="G117" i="8"/>
  <c r="F117" i="8"/>
  <c r="AD116" i="8"/>
  <c r="AC116" i="8"/>
  <c r="AB116" i="8"/>
  <c r="AA116" i="8"/>
  <c r="Z116" i="8"/>
  <c r="Y116" i="8"/>
  <c r="X116" i="8"/>
  <c r="U116" i="8"/>
  <c r="T116" i="8"/>
  <c r="S116" i="8"/>
  <c r="N116" i="8"/>
  <c r="M116" i="8"/>
  <c r="L116" i="8"/>
  <c r="K116" i="8"/>
  <c r="J116" i="8"/>
  <c r="I116" i="8"/>
  <c r="H116" i="8"/>
  <c r="G116" i="8"/>
  <c r="F116" i="8"/>
  <c r="AD115" i="8"/>
  <c r="AC115" i="8"/>
  <c r="AB115" i="8"/>
  <c r="AA115" i="8"/>
  <c r="Z115" i="8"/>
  <c r="Y115" i="8"/>
  <c r="X115" i="8"/>
  <c r="U115" i="8"/>
  <c r="T115" i="8"/>
  <c r="S115" i="8"/>
  <c r="N115" i="8"/>
  <c r="M115" i="8"/>
  <c r="L115" i="8"/>
  <c r="K115" i="8"/>
  <c r="J115" i="8"/>
  <c r="I115" i="8"/>
  <c r="H115" i="8"/>
  <c r="G115" i="8"/>
  <c r="F115" i="8"/>
  <c r="AD114" i="8"/>
  <c r="AC114" i="8"/>
  <c r="AB114" i="8"/>
  <c r="AA114" i="8"/>
  <c r="Z114" i="8"/>
  <c r="Y114" i="8"/>
  <c r="X114" i="8"/>
  <c r="U114" i="8"/>
  <c r="T114" i="8"/>
  <c r="S114" i="8"/>
  <c r="N114" i="8"/>
  <c r="M114" i="8"/>
  <c r="L114" i="8"/>
  <c r="K114" i="8"/>
  <c r="J114" i="8"/>
  <c r="I114" i="8"/>
  <c r="H114" i="8"/>
  <c r="G114" i="8"/>
  <c r="F114" i="8"/>
  <c r="AD112" i="8"/>
  <c r="AC112" i="8"/>
  <c r="AB112" i="8"/>
  <c r="AA112" i="8"/>
  <c r="Z112" i="8"/>
  <c r="Y112" i="8"/>
  <c r="X112" i="8"/>
  <c r="U112" i="8"/>
  <c r="T112" i="8"/>
  <c r="S112" i="8"/>
  <c r="N112" i="8"/>
  <c r="M112" i="8"/>
  <c r="L112" i="8"/>
  <c r="K112" i="8"/>
  <c r="J112" i="8"/>
  <c r="I112" i="8"/>
  <c r="H112" i="8"/>
  <c r="G112" i="8"/>
  <c r="F112" i="8"/>
  <c r="AD111" i="8"/>
  <c r="AC111" i="8"/>
  <c r="AB111" i="8"/>
  <c r="AA111" i="8"/>
  <c r="Z111" i="8"/>
  <c r="Y111" i="8"/>
  <c r="X111" i="8"/>
  <c r="U111" i="8"/>
  <c r="T111" i="8"/>
  <c r="S111" i="8"/>
  <c r="N111" i="8"/>
  <c r="M111" i="8"/>
  <c r="L111" i="8"/>
  <c r="K111" i="8"/>
  <c r="J111" i="8"/>
  <c r="I111" i="8"/>
  <c r="H111" i="8"/>
  <c r="G111" i="8"/>
  <c r="F111" i="8"/>
  <c r="AD110" i="8"/>
  <c r="AC110" i="8"/>
  <c r="AB110" i="8"/>
  <c r="AA110" i="8"/>
  <c r="Z110" i="8"/>
  <c r="Y110" i="8"/>
  <c r="X110" i="8"/>
  <c r="U110" i="8"/>
  <c r="T110" i="8"/>
  <c r="S110" i="8"/>
  <c r="N110" i="8"/>
  <c r="M110" i="8"/>
  <c r="L110" i="8"/>
  <c r="K110" i="8"/>
  <c r="J110" i="8"/>
  <c r="I110" i="8"/>
  <c r="H110" i="8"/>
  <c r="G110" i="8"/>
  <c r="F110" i="8"/>
  <c r="AD109" i="8"/>
  <c r="AC109" i="8"/>
  <c r="AB109" i="8"/>
  <c r="AA109" i="8"/>
  <c r="Z109" i="8"/>
  <c r="Y109" i="8"/>
  <c r="X109" i="8"/>
  <c r="U109" i="8"/>
  <c r="T109" i="8"/>
  <c r="S109" i="8"/>
  <c r="N109" i="8"/>
  <c r="M109" i="8"/>
  <c r="L109" i="8"/>
  <c r="K109" i="8"/>
  <c r="J109" i="8"/>
  <c r="I109" i="8"/>
  <c r="H109" i="8"/>
  <c r="G109" i="8"/>
  <c r="F109" i="8"/>
  <c r="AD108" i="8"/>
  <c r="AC108" i="8"/>
  <c r="AB108" i="8"/>
  <c r="AA108" i="8"/>
  <c r="Z108" i="8"/>
  <c r="Y108" i="8"/>
  <c r="X108" i="8"/>
  <c r="U108" i="8"/>
  <c r="T108" i="8"/>
  <c r="S108" i="8"/>
  <c r="N108" i="8"/>
  <c r="M108" i="8"/>
  <c r="L108" i="8"/>
  <c r="K108" i="8"/>
  <c r="J108" i="8"/>
  <c r="I108" i="8"/>
  <c r="H108" i="8"/>
  <c r="G108" i="8"/>
  <c r="F108" i="8"/>
  <c r="AD107" i="8"/>
  <c r="AC107" i="8"/>
  <c r="AB107" i="8"/>
  <c r="AA107" i="8"/>
  <c r="Z107" i="8"/>
  <c r="Y107" i="8"/>
  <c r="X107" i="8"/>
  <c r="U107" i="8"/>
  <c r="T107" i="8"/>
  <c r="S107" i="8"/>
  <c r="N107" i="8"/>
  <c r="M107" i="8"/>
  <c r="L107" i="8"/>
  <c r="K107" i="8"/>
  <c r="J107" i="8"/>
  <c r="I107" i="8"/>
  <c r="H107" i="8"/>
  <c r="G107" i="8"/>
  <c r="F107" i="8"/>
  <c r="AC106" i="8"/>
  <c r="AB106" i="8"/>
  <c r="AA106" i="8"/>
  <c r="Z106" i="8"/>
  <c r="Y106" i="8"/>
  <c r="X106" i="8"/>
  <c r="U106" i="8"/>
  <c r="T106" i="8"/>
  <c r="S106" i="8"/>
  <c r="N106" i="8"/>
  <c r="M106" i="8"/>
  <c r="L106" i="8"/>
  <c r="K106" i="8"/>
  <c r="J106" i="8"/>
  <c r="I106" i="8"/>
  <c r="H106" i="8"/>
  <c r="G106" i="8"/>
  <c r="F106" i="8"/>
  <c r="AD105" i="8"/>
  <c r="AC105" i="8"/>
  <c r="AB105" i="8"/>
  <c r="AA105" i="8"/>
  <c r="Z105" i="8"/>
  <c r="Y105" i="8"/>
  <c r="X105" i="8"/>
  <c r="U105" i="8"/>
  <c r="T105" i="8"/>
  <c r="S105" i="8"/>
  <c r="N105" i="8"/>
  <c r="M105" i="8"/>
  <c r="L105" i="8"/>
  <c r="K105" i="8"/>
  <c r="J105" i="8"/>
  <c r="I105" i="8"/>
  <c r="H105" i="8"/>
  <c r="G105" i="8"/>
  <c r="F105" i="8"/>
  <c r="AD104" i="8"/>
  <c r="AC104" i="8"/>
  <c r="AB104" i="8"/>
  <c r="AA104" i="8"/>
  <c r="Z104" i="8"/>
  <c r="Y104" i="8"/>
  <c r="X104" i="8"/>
  <c r="U104" i="8"/>
  <c r="T104" i="8"/>
  <c r="S104" i="8"/>
  <c r="N104" i="8"/>
  <c r="M104" i="8"/>
  <c r="L104" i="8"/>
  <c r="K104" i="8"/>
  <c r="J104" i="8"/>
  <c r="I104" i="8"/>
  <c r="H104" i="8"/>
  <c r="G104" i="8"/>
  <c r="F104" i="8"/>
  <c r="AD103" i="8"/>
  <c r="AC103" i="8"/>
  <c r="AB103" i="8"/>
  <c r="AA103" i="8"/>
  <c r="Z103" i="8"/>
  <c r="Y103" i="8"/>
  <c r="X103" i="8"/>
  <c r="U103" i="8"/>
  <c r="T103" i="8"/>
  <c r="S103" i="8"/>
  <c r="N103" i="8"/>
  <c r="M103" i="8"/>
  <c r="L103" i="8"/>
  <c r="K103" i="8"/>
  <c r="J103" i="8"/>
  <c r="I103" i="8"/>
  <c r="H103" i="8"/>
  <c r="G103" i="8"/>
  <c r="F103" i="8"/>
  <c r="AD102" i="8"/>
  <c r="AC102" i="8"/>
  <c r="AB102" i="8"/>
  <c r="AA102" i="8"/>
  <c r="Z102" i="8"/>
  <c r="Y102" i="8"/>
  <c r="X102" i="8"/>
  <c r="U102" i="8"/>
  <c r="T102" i="8"/>
  <c r="S102" i="8"/>
  <c r="N102" i="8"/>
  <c r="M102" i="8"/>
  <c r="L102" i="8"/>
  <c r="K102" i="8"/>
  <c r="J102" i="8"/>
  <c r="I102" i="8"/>
  <c r="H102" i="8"/>
  <c r="G102" i="8"/>
  <c r="F102" i="8"/>
  <c r="AD101" i="8"/>
  <c r="AC101" i="8"/>
  <c r="AB101" i="8"/>
  <c r="AA101" i="8"/>
  <c r="Z101" i="8"/>
  <c r="Y101" i="8"/>
  <c r="X101" i="8"/>
  <c r="U101" i="8"/>
  <c r="T101" i="8"/>
  <c r="S101" i="8"/>
  <c r="N101" i="8"/>
  <c r="M101" i="8"/>
  <c r="L101" i="8"/>
  <c r="K101" i="8"/>
  <c r="J101" i="8"/>
  <c r="I101" i="8"/>
  <c r="H101" i="8"/>
  <c r="G101" i="8"/>
  <c r="F101" i="8"/>
  <c r="AD100" i="8"/>
  <c r="AC100" i="8"/>
  <c r="AB100" i="8"/>
  <c r="AA100" i="8"/>
  <c r="Z100" i="8"/>
  <c r="Y100" i="8"/>
  <c r="X100" i="8"/>
  <c r="U100" i="8"/>
  <c r="T100" i="8"/>
  <c r="S100" i="8"/>
  <c r="N100" i="8"/>
  <c r="M100" i="8"/>
  <c r="L100" i="8"/>
  <c r="K100" i="8"/>
  <c r="J100" i="8"/>
  <c r="I100" i="8"/>
  <c r="H100" i="8"/>
  <c r="G100" i="8"/>
  <c r="F100" i="8"/>
  <c r="AD99" i="8"/>
  <c r="AC99" i="8"/>
  <c r="AB99" i="8"/>
  <c r="AA99" i="8"/>
  <c r="Z99" i="8"/>
  <c r="Y99" i="8"/>
  <c r="X99" i="8"/>
  <c r="U99" i="8"/>
  <c r="T99" i="8"/>
  <c r="S99" i="8"/>
  <c r="N99" i="8"/>
  <c r="M99" i="8"/>
  <c r="L99" i="8"/>
  <c r="K99" i="8"/>
  <c r="J99" i="8"/>
  <c r="I99" i="8"/>
  <c r="H99" i="8"/>
  <c r="G99" i="8"/>
  <c r="F99" i="8"/>
  <c r="AD98" i="8"/>
  <c r="AC98" i="8"/>
  <c r="AB98" i="8"/>
  <c r="AA98" i="8"/>
  <c r="Z98" i="8"/>
  <c r="Y98" i="8"/>
  <c r="X98" i="8"/>
  <c r="U98" i="8"/>
  <c r="T98" i="8"/>
  <c r="S98" i="8"/>
  <c r="N98" i="8"/>
  <c r="M98" i="8"/>
  <c r="L98" i="8"/>
  <c r="K98" i="8"/>
  <c r="J98" i="8"/>
  <c r="I98" i="8"/>
  <c r="H98" i="8"/>
  <c r="G98" i="8"/>
  <c r="F98" i="8"/>
  <c r="AD95" i="8"/>
  <c r="AC95" i="8"/>
  <c r="AB95" i="8"/>
  <c r="AA95" i="8"/>
  <c r="Z95" i="8"/>
  <c r="Y95" i="8"/>
  <c r="X95" i="8"/>
  <c r="U95" i="8"/>
  <c r="T95" i="8"/>
  <c r="S95" i="8"/>
  <c r="N95" i="8"/>
  <c r="M95" i="8"/>
  <c r="L95" i="8"/>
  <c r="K95" i="8"/>
  <c r="J95" i="8"/>
  <c r="I95" i="8"/>
  <c r="H95" i="8"/>
  <c r="G95" i="8"/>
  <c r="F95" i="8"/>
  <c r="AD93" i="8"/>
  <c r="AC93" i="8"/>
  <c r="AB93" i="8"/>
  <c r="AA93" i="8"/>
  <c r="Z93" i="8"/>
  <c r="Y93" i="8"/>
  <c r="X93" i="8"/>
  <c r="U93" i="8"/>
  <c r="T93" i="8"/>
  <c r="S93" i="8"/>
  <c r="N93" i="8"/>
  <c r="M93" i="8"/>
  <c r="L93" i="8"/>
  <c r="K93" i="8"/>
  <c r="J93" i="8"/>
  <c r="I93" i="8"/>
  <c r="H93" i="8"/>
  <c r="G93" i="8"/>
  <c r="F93" i="8"/>
  <c r="AC92" i="8"/>
  <c r="AB92" i="8"/>
  <c r="AA92" i="8"/>
  <c r="Z92" i="8"/>
  <c r="Y92" i="8"/>
  <c r="X92" i="8"/>
  <c r="U92" i="8"/>
  <c r="T92" i="8"/>
  <c r="S92" i="8"/>
  <c r="N92" i="8"/>
  <c r="M92" i="8"/>
  <c r="L92" i="8"/>
  <c r="K92" i="8"/>
  <c r="J92" i="8"/>
  <c r="I92" i="8"/>
  <c r="H92" i="8"/>
  <c r="G92" i="8"/>
  <c r="F92" i="8"/>
  <c r="AD91" i="8"/>
  <c r="AC91" i="8"/>
  <c r="AB91" i="8"/>
  <c r="AA91" i="8"/>
  <c r="Z91" i="8"/>
  <c r="Y91" i="8"/>
  <c r="X91" i="8"/>
  <c r="U91" i="8"/>
  <c r="T91" i="8"/>
  <c r="S91" i="8"/>
  <c r="N91" i="8"/>
  <c r="M91" i="8"/>
  <c r="L91" i="8"/>
  <c r="K91" i="8"/>
  <c r="J91" i="8"/>
  <c r="I91" i="8"/>
  <c r="H91" i="8"/>
  <c r="G91" i="8"/>
  <c r="F91" i="8"/>
  <c r="AD90" i="8"/>
  <c r="AC90" i="8"/>
  <c r="AB90" i="8"/>
  <c r="AA90" i="8"/>
  <c r="Z90" i="8"/>
  <c r="Y90" i="8"/>
  <c r="X90" i="8"/>
  <c r="U90" i="8"/>
  <c r="T90" i="8"/>
  <c r="S90" i="8"/>
  <c r="N90" i="8"/>
  <c r="M90" i="8"/>
  <c r="L90" i="8"/>
  <c r="K90" i="8"/>
  <c r="J90" i="8"/>
  <c r="I90" i="8"/>
  <c r="H90" i="8"/>
  <c r="G90" i="8"/>
  <c r="F90" i="8"/>
  <c r="AD89" i="8"/>
  <c r="AC89" i="8"/>
  <c r="AB89" i="8"/>
  <c r="AA89" i="8"/>
  <c r="Z89" i="8"/>
  <c r="Y89" i="8"/>
  <c r="X89" i="8"/>
  <c r="U89" i="8"/>
  <c r="T89" i="8"/>
  <c r="S89" i="8"/>
  <c r="N89" i="8"/>
  <c r="M89" i="8"/>
  <c r="L89" i="8"/>
  <c r="K89" i="8"/>
  <c r="J89" i="8"/>
  <c r="I89" i="8"/>
  <c r="H89" i="8"/>
  <c r="G89" i="8"/>
  <c r="F89" i="8"/>
  <c r="AD88" i="8"/>
  <c r="AC88" i="8"/>
  <c r="AB88" i="8"/>
  <c r="AA88" i="8"/>
  <c r="Z88" i="8"/>
  <c r="Y88" i="8"/>
  <c r="X88" i="8"/>
  <c r="U88" i="8"/>
  <c r="T88" i="8"/>
  <c r="S88" i="8"/>
  <c r="N88" i="8"/>
  <c r="M88" i="8"/>
  <c r="L88" i="8"/>
  <c r="K88" i="8"/>
  <c r="J88" i="8"/>
  <c r="I88" i="8"/>
  <c r="H88" i="8"/>
  <c r="G88" i="8"/>
  <c r="F88" i="8"/>
  <c r="AD86" i="8"/>
  <c r="AC86" i="8"/>
  <c r="AB86" i="8"/>
  <c r="AA86" i="8"/>
  <c r="Z86" i="8"/>
  <c r="Y86" i="8"/>
  <c r="X86" i="8"/>
  <c r="U86" i="8"/>
  <c r="T86" i="8"/>
  <c r="S86" i="8"/>
  <c r="N86" i="8"/>
  <c r="M86" i="8"/>
  <c r="L86" i="8"/>
  <c r="K86" i="8"/>
  <c r="J86" i="8"/>
  <c r="I86" i="8"/>
  <c r="H86" i="8"/>
  <c r="G86" i="8"/>
  <c r="F86" i="8"/>
  <c r="AD85" i="8"/>
  <c r="AC85" i="8"/>
  <c r="AB85" i="8"/>
  <c r="AA85" i="8"/>
  <c r="Z85" i="8"/>
  <c r="Y85" i="8"/>
  <c r="X85" i="8"/>
  <c r="U85" i="8"/>
  <c r="T85" i="8"/>
  <c r="S85" i="8"/>
  <c r="N85" i="8"/>
  <c r="M85" i="8"/>
  <c r="L85" i="8"/>
  <c r="K85" i="8"/>
  <c r="J85" i="8"/>
  <c r="I85" i="8"/>
  <c r="H85" i="8"/>
  <c r="G85" i="8"/>
  <c r="F85" i="8"/>
  <c r="AD84" i="8"/>
  <c r="AC84" i="8"/>
  <c r="AB84" i="8"/>
  <c r="AA84" i="8"/>
  <c r="Z84" i="8"/>
  <c r="Y84" i="8"/>
  <c r="X84" i="8"/>
  <c r="U84" i="8"/>
  <c r="T84" i="8"/>
  <c r="S84" i="8"/>
  <c r="N84" i="8"/>
  <c r="M84" i="8"/>
  <c r="L84" i="8"/>
  <c r="K84" i="8"/>
  <c r="J84" i="8"/>
  <c r="I84" i="8"/>
  <c r="H84" i="8"/>
  <c r="G84" i="8"/>
  <c r="F84" i="8"/>
  <c r="AD83" i="8"/>
  <c r="AC83" i="8"/>
  <c r="AB83" i="8"/>
  <c r="AA83" i="8"/>
  <c r="Z83" i="8"/>
  <c r="Y83" i="8"/>
  <c r="X83" i="8"/>
  <c r="U83" i="8"/>
  <c r="T83" i="8"/>
  <c r="S83" i="8"/>
  <c r="N83" i="8"/>
  <c r="M83" i="8"/>
  <c r="L83" i="8"/>
  <c r="K83" i="8"/>
  <c r="J83" i="8"/>
  <c r="I83" i="8"/>
  <c r="H83" i="8"/>
  <c r="G83" i="8"/>
  <c r="F83" i="8"/>
  <c r="AD81" i="8"/>
  <c r="AC81" i="8"/>
  <c r="AB81" i="8"/>
  <c r="AA81" i="8"/>
  <c r="Z81" i="8"/>
  <c r="Y81" i="8"/>
  <c r="X81" i="8"/>
  <c r="U81" i="8"/>
  <c r="T81" i="8"/>
  <c r="S81" i="8"/>
  <c r="N81" i="8"/>
  <c r="M81" i="8"/>
  <c r="L81" i="8"/>
  <c r="K81" i="8"/>
  <c r="J81" i="8"/>
  <c r="I81" i="8"/>
  <c r="H81" i="8"/>
  <c r="G81" i="8"/>
  <c r="F81" i="8"/>
  <c r="AD80" i="8"/>
  <c r="AC80" i="8"/>
  <c r="AB80" i="8"/>
  <c r="AA80" i="8"/>
  <c r="Z80" i="8"/>
  <c r="Y80" i="8"/>
  <c r="X80" i="8"/>
  <c r="U80" i="8"/>
  <c r="T80" i="8"/>
  <c r="S80" i="8"/>
  <c r="N80" i="8"/>
  <c r="M80" i="8"/>
  <c r="L80" i="8"/>
  <c r="K80" i="8"/>
  <c r="J80" i="8"/>
  <c r="I80" i="8"/>
  <c r="H80" i="8"/>
  <c r="G80" i="8"/>
  <c r="F80" i="8"/>
  <c r="AD79" i="8"/>
  <c r="AC79" i="8"/>
  <c r="AB79" i="8"/>
  <c r="AA79" i="8"/>
  <c r="Z79" i="8"/>
  <c r="Y79" i="8"/>
  <c r="X79" i="8"/>
  <c r="U79" i="8"/>
  <c r="T79" i="8"/>
  <c r="S79" i="8"/>
  <c r="N79" i="8"/>
  <c r="M79" i="8"/>
  <c r="L79" i="8"/>
  <c r="K79" i="8"/>
  <c r="J79" i="8"/>
  <c r="I79" i="8"/>
  <c r="H79" i="8"/>
  <c r="G79" i="8"/>
  <c r="F79" i="8"/>
  <c r="AD78" i="8"/>
  <c r="AC78" i="8"/>
  <c r="AB78" i="8"/>
  <c r="AA78" i="8"/>
  <c r="Z78" i="8"/>
  <c r="Y78" i="8"/>
  <c r="X78" i="8"/>
  <c r="U78" i="8"/>
  <c r="T78" i="8"/>
  <c r="S78" i="8"/>
  <c r="N78" i="8"/>
  <c r="M78" i="8"/>
  <c r="L78" i="8"/>
  <c r="K78" i="8"/>
  <c r="J78" i="8"/>
  <c r="I78" i="8"/>
  <c r="H78" i="8"/>
  <c r="G78" i="8"/>
  <c r="F78" i="8"/>
  <c r="AD77" i="8"/>
  <c r="AC77" i="8"/>
  <c r="AB77" i="8"/>
  <c r="AA77" i="8"/>
  <c r="Z77" i="8"/>
  <c r="Y77" i="8"/>
  <c r="X77" i="8"/>
  <c r="U77" i="8"/>
  <c r="T77" i="8"/>
  <c r="S77" i="8"/>
  <c r="N77" i="8"/>
  <c r="M77" i="8"/>
  <c r="L77" i="8"/>
  <c r="K77" i="8"/>
  <c r="J77" i="8"/>
  <c r="I77" i="8"/>
  <c r="H77" i="8"/>
  <c r="G77" i="8"/>
  <c r="F77" i="8"/>
  <c r="AD76" i="8"/>
  <c r="AC76" i="8"/>
  <c r="AB76" i="8"/>
  <c r="AA76" i="8"/>
  <c r="Z76" i="8"/>
  <c r="Y76" i="8"/>
  <c r="X76" i="8"/>
  <c r="U76" i="8"/>
  <c r="T76" i="8"/>
  <c r="S76" i="8"/>
  <c r="N76" i="8"/>
  <c r="M76" i="8"/>
  <c r="L76" i="8"/>
  <c r="K76" i="8"/>
  <c r="J76" i="8"/>
  <c r="I76" i="8"/>
  <c r="H76" i="8"/>
  <c r="G76" i="8"/>
  <c r="F76" i="8"/>
  <c r="AD74" i="8"/>
  <c r="AC74" i="8"/>
  <c r="AB74" i="8"/>
  <c r="AA74" i="8"/>
  <c r="Z74" i="8"/>
  <c r="Y74" i="8"/>
  <c r="X74" i="8"/>
  <c r="U74" i="8"/>
  <c r="T74" i="8"/>
  <c r="S74" i="8"/>
  <c r="N74" i="8"/>
  <c r="M74" i="8"/>
  <c r="L74" i="8"/>
  <c r="K74" i="8"/>
  <c r="J74" i="8"/>
  <c r="I74" i="8"/>
  <c r="H74" i="8"/>
  <c r="G74" i="8"/>
  <c r="F74" i="8"/>
  <c r="AD73" i="8"/>
  <c r="AC73" i="8"/>
  <c r="AB73" i="8"/>
  <c r="AA73" i="8"/>
  <c r="Z73" i="8"/>
  <c r="Y73" i="8"/>
  <c r="X73" i="8"/>
  <c r="U73" i="8"/>
  <c r="T73" i="8"/>
  <c r="S73" i="8"/>
  <c r="N73" i="8"/>
  <c r="M73" i="8"/>
  <c r="L73" i="8"/>
  <c r="K73" i="8"/>
  <c r="J73" i="8"/>
  <c r="I73" i="8"/>
  <c r="H73" i="8"/>
  <c r="G73" i="8"/>
  <c r="F73" i="8"/>
  <c r="AD72" i="8"/>
  <c r="AC72" i="8"/>
  <c r="AB72" i="8"/>
  <c r="AA72" i="8"/>
  <c r="Z72" i="8"/>
  <c r="Y72" i="8"/>
  <c r="X72" i="8"/>
  <c r="U72" i="8"/>
  <c r="T72" i="8"/>
  <c r="S72" i="8"/>
  <c r="N72" i="8"/>
  <c r="M72" i="8"/>
  <c r="L72" i="8"/>
  <c r="K72" i="8"/>
  <c r="J72" i="8"/>
  <c r="I72" i="8"/>
  <c r="H72" i="8"/>
  <c r="G72" i="8"/>
  <c r="F72" i="8"/>
  <c r="AD70" i="8"/>
  <c r="AC70" i="8"/>
  <c r="AB70" i="8"/>
  <c r="AA70" i="8"/>
  <c r="Z70" i="8"/>
  <c r="Y70" i="8"/>
  <c r="X70" i="8"/>
  <c r="U70" i="8"/>
  <c r="T70" i="8"/>
  <c r="S70" i="8"/>
  <c r="N70" i="8"/>
  <c r="M70" i="8"/>
  <c r="L70" i="8"/>
  <c r="K70" i="8"/>
  <c r="J70" i="8"/>
  <c r="I70" i="8"/>
  <c r="H70" i="8"/>
  <c r="G70" i="8"/>
  <c r="F70" i="8"/>
  <c r="AD69" i="8"/>
  <c r="AC69" i="8"/>
  <c r="AB69" i="8"/>
  <c r="AA69" i="8"/>
  <c r="Z69" i="8"/>
  <c r="Y69" i="8"/>
  <c r="X69" i="8"/>
  <c r="U69" i="8"/>
  <c r="T69" i="8"/>
  <c r="S69" i="8"/>
  <c r="N69" i="8"/>
  <c r="M69" i="8"/>
  <c r="L69" i="8"/>
  <c r="K69" i="8"/>
  <c r="J69" i="8"/>
  <c r="I69" i="8"/>
  <c r="H69" i="8"/>
  <c r="G69" i="8"/>
  <c r="F69" i="8"/>
  <c r="AD68" i="8"/>
  <c r="AC68" i="8"/>
  <c r="AB68" i="8"/>
  <c r="AA68" i="8"/>
  <c r="Z68" i="8"/>
  <c r="Y68" i="8"/>
  <c r="X68" i="8"/>
  <c r="U68" i="8"/>
  <c r="T68" i="8"/>
  <c r="S68" i="8"/>
  <c r="N68" i="8"/>
  <c r="M68" i="8"/>
  <c r="L68" i="8"/>
  <c r="K68" i="8"/>
  <c r="J68" i="8"/>
  <c r="I68" i="8"/>
  <c r="H68" i="8"/>
  <c r="G68" i="8"/>
  <c r="F68" i="8"/>
  <c r="AD66" i="8"/>
  <c r="AC66" i="8"/>
  <c r="AB66" i="8"/>
  <c r="AA66" i="8"/>
  <c r="Z66" i="8"/>
  <c r="Y66" i="8"/>
  <c r="X66" i="8"/>
  <c r="U66" i="8"/>
  <c r="T66" i="8"/>
  <c r="S66" i="8"/>
  <c r="N66" i="8"/>
  <c r="M66" i="8"/>
  <c r="L66" i="8"/>
  <c r="K66" i="8"/>
  <c r="J66" i="8"/>
  <c r="I66" i="8"/>
  <c r="H66" i="8"/>
  <c r="G66" i="8"/>
  <c r="F66" i="8"/>
  <c r="AD65" i="8"/>
  <c r="AC65" i="8"/>
  <c r="AB65" i="8"/>
  <c r="AA65" i="8"/>
  <c r="Z65" i="8"/>
  <c r="Y65" i="8"/>
  <c r="X65" i="8"/>
  <c r="U65" i="8"/>
  <c r="T65" i="8"/>
  <c r="S65" i="8"/>
  <c r="N65" i="8"/>
  <c r="M65" i="8"/>
  <c r="L65" i="8"/>
  <c r="K65" i="8"/>
  <c r="J65" i="8"/>
  <c r="I65" i="8"/>
  <c r="H65" i="8"/>
  <c r="G65" i="8"/>
  <c r="F65" i="8"/>
  <c r="AD63" i="8"/>
  <c r="AC63" i="8"/>
  <c r="AB63" i="8"/>
  <c r="AA63" i="8"/>
  <c r="Z63" i="8"/>
  <c r="Y63" i="8"/>
  <c r="X63" i="8"/>
  <c r="U63" i="8"/>
  <c r="T63" i="8"/>
  <c r="S63" i="8"/>
  <c r="N63" i="8"/>
  <c r="M63" i="8"/>
  <c r="L63" i="8"/>
  <c r="K63" i="8"/>
  <c r="J63" i="8"/>
  <c r="I63" i="8"/>
  <c r="H63" i="8"/>
  <c r="G63" i="8"/>
  <c r="F63" i="8"/>
  <c r="AD61" i="8"/>
  <c r="AC61" i="8"/>
  <c r="AB61" i="8"/>
  <c r="AA61" i="8"/>
  <c r="Z61" i="8"/>
  <c r="Y61" i="8"/>
  <c r="X61" i="8"/>
  <c r="U61" i="8"/>
  <c r="T61" i="8"/>
  <c r="S61" i="8"/>
  <c r="N61" i="8"/>
  <c r="M61" i="8"/>
  <c r="L61" i="8"/>
  <c r="K61" i="8"/>
  <c r="J61" i="8"/>
  <c r="I61" i="8"/>
  <c r="H61" i="8"/>
  <c r="G61" i="8"/>
  <c r="F61" i="8"/>
  <c r="AD60" i="8"/>
  <c r="AC60" i="8"/>
  <c r="AB60" i="8"/>
  <c r="AA60" i="8"/>
  <c r="Z60" i="8"/>
  <c r="Y60" i="8"/>
  <c r="X60" i="8"/>
  <c r="U60" i="8"/>
  <c r="T60" i="8"/>
  <c r="S60" i="8"/>
  <c r="N60" i="8"/>
  <c r="M60" i="8"/>
  <c r="L60" i="8"/>
  <c r="K60" i="8"/>
  <c r="J60" i="8"/>
  <c r="I60" i="8"/>
  <c r="H60" i="8"/>
  <c r="G60" i="8"/>
  <c r="F60" i="8"/>
  <c r="AD59" i="8"/>
  <c r="AC59" i="8"/>
  <c r="AB59" i="8"/>
  <c r="AA59" i="8"/>
  <c r="Z59" i="8"/>
  <c r="Y59" i="8"/>
  <c r="X59" i="8"/>
  <c r="U59" i="8"/>
  <c r="T59" i="8"/>
  <c r="S59" i="8"/>
  <c r="N59" i="8"/>
  <c r="M59" i="8"/>
  <c r="L59" i="8"/>
  <c r="K59" i="8"/>
  <c r="J59" i="8"/>
  <c r="I59" i="8"/>
  <c r="H59" i="8"/>
  <c r="G59" i="8"/>
  <c r="F59" i="8"/>
  <c r="AD58" i="8"/>
  <c r="AC58" i="8"/>
  <c r="AB58" i="8"/>
  <c r="AA58" i="8"/>
  <c r="Z58" i="8"/>
  <c r="Y58" i="8"/>
  <c r="X58" i="8"/>
  <c r="U58" i="8"/>
  <c r="T58" i="8"/>
  <c r="S58" i="8"/>
  <c r="N58" i="8"/>
  <c r="M58" i="8"/>
  <c r="L58" i="8"/>
  <c r="K58" i="8"/>
  <c r="J58" i="8"/>
  <c r="I58" i="8"/>
  <c r="H58" i="8"/>
  <c r="G58" i="8"/>
  <c r="F58" i="8"/>
  <c r="AD57" i="8"/>
  <c r="AC57" i="8"/>
  <c r="AB57" i="8"/>
  <c r="AA57" i="8"/>
  <c r="Z57" i="8"/>
  <c r="Y57" i="8"/>
  <c r="X57" i="8"/>
  <c r="U57" i="8"/>
  <c r="T57" i="8"/>
  <c r="S57" i="8"/>
  <c r="N57" i="8"/>
  <c r="M57" i="8"/>
  <c r="L57" i="8"/>
  <c r="K57" i="8"/>
  <c r="J57" i="8"/>
  <c r="I57" i="8"/>
  <c r="H57" i="8"/>
  <c r="G57" i="8"/>
  <c r="F57" i="8"/>
  <c r="AD56" i="8"/>
  <c r="AC56" i="8"/>
  <c r="AB56" i="8"/>
  <c r="AA56" i="8"/>
  <c r="Z56" i="8"/>
  <c r="Y56" i="8"/>
  <c r="X56" i="8"/>
  <c r="U56" i="8"/>
  <c r="T56" i="8"/>
  <c r="S56" i="8"/>
  <c r="N56" i="8"/>
  <c r="M56" i="8"/>
  <c r="L56" i="8"/>
  <c r="K56" i="8"/>
  <c r="J56" i="8"/>
  <c r="I56" i="8"/>
  <c r="H56" i="8"/>
  <c r="G56" i="8"/>
  <c r="F56" i="8"/>
  <c r="AD55" i="8"/>
  <c r="AC55" i="8"/>
  <c r="AB55" i="8"/>
  <c r="AA55" i="8"/>
  <c r="Z55" i="8"/>
  <c r="Y55" i="8"/>
  <c r="X55" i="8"/>
  <c r="U55" i="8"/>
  <c r="T55" i="8"/>
  <c r="S55" i="8"/>
  <c r="N55" i="8"/>
  <c r="M55" i="8"/>
  <c r="L55" i="8"/>
  <c r="K55" i="8"/>
  <c r="J55" i="8"/>
  <c r="I55" i="8"/>
  <c r="H55" i="8"/>
  <c r="G55" i="8"/>
  <c r="F55" i="8"/>
  <c r="AD54" i="8"/>
  <c r="AC54" i="8"/>
  <c r="AB54" i="8"/>
  <c r="AA54" i="8"/>
  <c r="Z54" i="8"/>
  <c r="Y54" i="8"/>
  <c r="X54" i="8"/>
  <c r="U54" i="8"/>
  <c r="T54" i="8"/>
  <c r="S54" i="8"/>
  <c r="N54" i="8"/>
  <c r="M54" i="8"/>
  <c r="L54" i="8"/>
  <c r="K54" i="8"/>
  <c r="J54" i="8"/>
  <c r="I54" i="8"/>
  <c r="H54" i="8"/>
  <c r="G54" i="8"/>
  <c r="F54" i="8"/>
  <c r="AD52" i="8"/>
  <c r="AC52" i="8"/>
  <c r="AB52" i="8"/>
  <c r="AA52" i="8"/>
  <c r="Z52" i="8"/>
  <c r="Y52" i="8"/>
  <c r="X52" i="8"/>
  <c r="U52" i="8"/>
  <c r="T52" i="8"/>
  <c r="S52" i="8"/>
  <c r="N52" i="8"/>
  <c r="M52" i="8"/>
  <c r="L52" i="8"/>
  <c r="K52" i="8"/>
  <c r="J52" i="8"/>
  <c r="I52" i="8"/>
  <c r="H52" i="8"/>
  <c r="G52" i="8"/>
  <c r="F52" i="8"/>
  <c r="AD51" i="8"/>
  <c r="AC51" i="8"/>
  <c r="AB51" i="8"/>
  <c r="AA51" i="8"/>
  <c r="Z51" i="8"/>
  <c r="Y51" i="8"/>
  <c r="X51" i="8"/>
  <c r="U51" i="8"/>
  <c r="T51" i="8"/>
  <c r="S51" i="8"/>
  <c r="N51" i="8"/>
  <c r="M51" i="8"/>
  <c r="L51" i="8"/>
  <c r="K51" i="8"/>
  <c r="J51" i="8"/>
  <c r="I51" i="8"/>
  <c r="H51" i="8"/>
  <c r="G51" i="8"/>
  <c r="F51" i="8"/>
  <c r="AD50" i="8"/>
  <c r="AC50" i="8"/>
  <c r="AB50" i="8"/>
  <c r="AA50" i="8"/>
  <c r="Z50" i="8"/>
  <c r="Y50" i="8"/>
  <c r="X50" i="8"/>
  <c r="U50" i="8"/>
  <c r="T50" i="8"/>
  <c r="S50" i="8"/>
  <c r="N50" i="8"/>
  <c r="M50" i="8"/>
  <c r="L50" i="8"/>
  <c r="K50" i="8"/>
  <c r="J50" i="8"/>
  <c r="I50" i="8"/>
  <c r="H50" i="8"/>
  <c r="G50" i="8"/>
  <c r="F50" i="8"/>
  <c r="AD49" i="8"/>
  <c r="AC49" i="8"/>
  <c r="AB49" i="8"/>
  <c r="AA49" i="8"/>
  <c r="Z49" i="8"/>
  <c r="Y49" i="8"/>
  <c r="X49" i="8"/>
  <c r="U49" i="8"/>
  <c r="T49" i="8"/>
  <c r="S49" i="8"/>
  <c r="N49" i="8"/>
  <c r="M49" i="8"/>
  <c r="L49" i="8"/>
  <c r="K49" i="8"/>
  <c r="J49" i="8"/>
  <c r="I49" i="8"/>
  <c r="H49" i="8"/>
  <c r="G49" i="8"/>
  <c r="F49" i="8"/>
  <c r="AD47" i="8"/>
  <c r="AC47" i="8"/>
  <c r="AB47" i="8"/>
  <c r="AA47" i="8"/>
  <c r="Z47" i="8"/>
  <c r="Y47" i="8"/>
  <c r="X47" i="8"/>
  <c r="U47" i="8"/>
  <c r="T47" i="8"/>
  <c r="S47" i="8"/>
  <c r="N47" i="8"/>
  <c r="M47" i="8"/>
  <c r="L47" i="8"/>
  <c r="K47" i="8"/>
  <c r="J47" i="8"/>
  <c r="I47" i="8"/>
  <c r="H47" i="8"/>
  <c r="G47" i="8"/>
  <c r="F47" i="8"/>
  <c r="AD46" i="8"/>
  <c r="AC46" i="8"/>
  <c r="AB46" i="8"/>
  <c r="AA46" i="8"/>
  <c r="Z46" i="8"/>
  <c r="Y46" i="8"/>
  <c r="X46" i="8"/>
  <c r="U46" i="8"/>
  <c r="T46" i="8"/>
  <c r="S46" i="8"/>
  <c r="N46" i="8"/>
  <c r="M46" i="8"/>
  <c r="L46" i="8"/>
  <c r="K46" i="8"/>
  <c r="J46" i="8"/>
  <c r="I46" i="8"/>
  <c r="H46" i="8"/>
  <c r="G46" i="8"/>
  <c r="F46" i="8"/>
  <c r="AD45" i="8"/>
  <c r="AC45" i="8"/>
  <c r="AB45" i="8"/>
  <c r="AA45" i="8"/>
  <c r="Z45" i="8"/>
  <c r="Y45" i="8"/>
  <c r="X45" i="8"/>
  <c r="U45" i="8"/>
  <c r="T45" i="8"/>
  <c r="S45" i="8"/>
  <c r="N45" i="8"/>
  <c r="M45" i="8"/>
  <c r="L45" i="8"/>
  <c r="K45" i="8"/>
  <c r="J45" i="8"/>
  <c r="I45" i="8"/>
  <c r="H45" i="8"/>
  <c r="G45" i="8"/>
  <c r="F45" i="8"/>
  <c r="AD44" i="8"/>
  <c r="AC44" i="8"/>
  <c r="AB44" i="8"/>
  <c r="AA44" i="8"/>
  <c r="Z44" i="8"/>
  <c r="Y44" i="8"/>
  <c r="X44" i="8"/>
  <c r="U44" i="8"/>
  <c r="T44" i="8"/>
  <c r="S44" i="8"/>
  <c r="N44" i="8"/>
  <c r="M44" i="8"/>
  <c r="L44" i="8"/>
  <c r="K44" i="8"/>
  <c r="J44" i="8"/>
  <c r="I44" i="8"/>
  <c r="H44" i="8"/>
  <c r="G44" i="8"/>
  <c r="F44" i="8"/>
  <c r="AD43" i="8"/>
  <c r="AC43" i="8"/>
  <c r="AB43" i="8"/>
  <c r="AA43" i="8"/>
  <c r="Z43" i="8"/>
  <c r="Y43" i="8"/>
  <c r="X43" i="8"/>
  <c r="U43" i="8"/>
  <c r="T43" i="8"/>
  <c r="S43" i="8"/>
  <c r="N43" i="8"/>
  <c r="M43" i="8"/>
  <c r="L43" i="8"/>
  <c r="K43" i="8"/>
  <c r="J43" i="8"/>
  <c r="I43" i="8"/>
  <c r="H43" i="8"/>
  <c r="G43" i="8"/>
  <c r="F43" i="8"/>
  <c r="AD42" i="8"/>
  <c r="AC42" i="8"/>
  <c r="AB42" i="8"/>
  <c r="AA42" i="8"/>
  <c r="Z42" i="8"/>
  <c r="Y42" i="8"/>
  <c r="X42" i="8"/>
  <c r="U42" i="8"/>
  <c r="T42" i="8"/>
  <c r="S42" i="8"/>
  <c r="N42" i="8"/>
  <c r="M42" i="8"/>
  <c r="L42" i="8"/>
  <c r="K42" i="8"/>
  <c r="J42" i="8"/>
  <c r="I42" i="8"/>
  <c r="H42" i="8"/>
  <c r="G42" i="8"/>
  <c r="F42" i="8"/>
  <c r="AD41" i="8"/>
  <c r="AC41" i="8"/>
  <c r="AB41" i="8"/>
  <c r="AA41" i="8"/>
  <c r="Z41" i="8"/>
  <c r="Y41" i="8"/>
  <c r="X41" i="8"/>
  <c r="U41" i="8"/>
  <c r="T41" i="8"/>
  <c r="S41" i="8"/>
  <c r="N41" i="8"/>
  <c r="M41" i="8"/>
  <c r="L41" i="8"/>
  <c r="K41" i="8"/>
  <c r="J41" i="8"/>
  <c r="I41" i="8"/>
  <c r="H41" i="8"/>
  <c r="G41" i="8"/>
  <c r="F41" i="8"/>
  <c r="AD40" i="8"/>
  <c r="AC40" i="8"/>
  <c r="AB40" i="8"/>
  <c r="AA40" i="8"/>
  <c r="Z40" i="8"/>
  <c r="Y40" i="8"/>
  <c r="X40" i="8"/>
  <c r="U40" i="8"/>
  <c r="T40" i="8"/>
  <c r="S40" i="8"/>
  <c r="N40" i="8"/>
  <c r="M40" i="8"/>
  <c r="L40" i="8"/>
  <c r="K40" i="8"/>
  <c r="J40" i="8"/>
  <c r="I40" i="8"/>
  <c r="H40" i="8"/>
  <c r="G40" i="8"/>
  <c r="F40" i="8"/>
  <c r="AD38" i="8"/>
  <c r="AC38" i="8"/>
  <c r="AB38" i="8"/>
  <c r="AA38" i="8"/>
  <c r="Z38" i="8"/>
  <c r="Y38" i="8"/>
  <c r="X38" i="8"/>
  <c r="U38" i="8"/>
  <c r="T38" i="8"/>
  <c r="S38" i="8"/>
  <c r="N38" i="8"/>
  <c r="M38" i="8"/>
  <c r="L38" i="8"/>
  <c r="K38" i="8"/>
  <c r="J38" i="8"/>
  <c r="I38" i="8"/>
  <c r="H38" i="8"/>
  <c r="G38" i="8"/>
  <c r="F38" i="8"/>
  <c r="AD37" i="8"/>
  <c r="AC37" i="8"/>
  <c r="AB37" i="8"/>
  <c r="AA37" i="8"/>
  <c r="Z37" i="8"/>
  <c r="Y37" i="8"/>
  <c r="X37" i="8"/>
  <c r="U37" i="8"/>
  <c r="T37" i="8"/>
  <c r="S37" i="8"/>
  <c r="N37" i="8"/>
  <c r="M37" i="8"/>
  <c r="L37" i="8"/>
  <c r="K37" i="8"/>
  <c r="J37" i="8"/>
  <c r="I37" i="8"/>
  <c r="H37" i="8"/>
  <c r="G37" i="8"/>
  <c r="F37" i="8"/>
  <c r="AD36" i="8"/>
  <c r="AC36" i="8"/>
  <c r="AB36" i="8"/>
  <c r="AA36" i="8"/>
  <c r="Z36" i="8"/>
  <c r="Y36" i="8"/>
  <c r="X36" i="8"/>
  <c r="U36" i="8"/>
  <c r="T36" i="8"/>
  <c r="S36" i="8"/>
  <c r="N36" i="8"/>
  <c r="M36" i="8"/>
  <c r="L36" i="8"/>
  <c r="K36" i="8"/>
  <c r="J36" i="8"/>
  <c r="I36" i="8"/>
  <c r="H36" i="8"/>
  <c r="G36" i="8"/>
  <c r="F36" i="8"/>
  <c r="AD35" i="8"/>
  <c r="AC35" i="8"/>
  <c r="AB35" i="8"/>
  <c r="AA35" i="8"/>
  <c r="Z35" i="8"/>
  <c r="Y35" i="8"/>
  <c r="X35" i="8"/>
  <c r="U35" i="8"/>
  <c r="T35" i="8"/>
  <c r="S35" i="8"/>
  <c r="N35" i="8"/>
  <c r="M35" i="8"/>
  <c r="L35" i="8"/>
  <c r="K35" i="8"/>
  <c r="J35" i="8"/>
  <c r="I35" i="8"/>
  <c r="H35" i="8"/>
  <c r="G35" i="8"/>
  <c r="F35" i="8"/>
  <c r="AD34" i="8"/>
  <c r="AC34" i="8"/>
  <c r="AB34" i="8"/>
  <c r="AA34" i="8"/>
  <c r="Z34" i="8"/>
  <c r="Y34" i="8"/>
  <c r="X34" i="8"/>
  <c r="U34" i="8"/>
  <c r="T34" i="8"/>
  <c r="S34" i="8"/>
  <c r="N34" i="8"/>
  <c r="M34" i="8"/>
  <c r="L34" i="8"/>
  <c r="K34" i="8"/>
  <c r="J34" i="8"/>
  <c r="I34" i="8"/>
  <c r="H34" i="8"/>
  <c r="G34" i="8"/>
  <c r="F34" i="8"/>
  <c r="AD33" i="8"/>
  <c r="AC33" i="8"/>
  <c r="AB33" i="8"/>
  <c r="AA33" i="8"/>
  <c r="Z33" i="8"/>
  <c r="Y33" i="8"/>
  <c r="X33" i="8"/>
  <c r="U33" i="8"/>
  <c r="T33" i="8"/>
  <c r="S33" i="8"/>
  <c r="N33" i="8"/>
  <c r="M33" i="8"/>
  <c r="AD32" i="8"/>
  <c r="AC32" i="8"/>
  <c r="AB32" i="8"/>
  <c r="AA32" i="8"/>
  <c r="Z32" i="8"/>
  <c r="Y32" i="8"/>
  <c r="X32" i="8"/>
  <c r="U32" i="8"/>
  <c r="T32" i="8"/>
  <c r="S32" i="8"/>
  <c r="N32" i="8"/>
  <c r="M32" i="8"/>
  <c r="L32" i="8"/>
  <c r="K32" i="8"/>
  <c r="J32" i="8"/>
  <c r="I32" i="8"/>
  <c r="H32" i="8"/>
  <c r="G32" i="8"/>
  <c r="F32" i="8"/>
  <c r="AD31" i="8"/>
  <c r="AC31" i="8"/>
  <c r="AB31" i="8"/>
  <c r="AA31" i="8"/>
  <c r="Z31" i="8"/>
  <c r="Y31" i="8"/>
  <c r="X31" i="8"/>
  <c r="U31" i="8"/>
  <c r="T31" i="8"/>
  <c r="S31" i="8"/>
  <c r="N31" i="8"/>
  <c r="M31" i="8"/>
  <c r="L31" i="8"/>
  <c r="K31" i="8"/>
  <c r="J31" i="8"/>
  <c r="I31" i="8"/>
  <c r="H31" i="8"/>
  <c r="G31" i="8"/>
  <c r="F31" i="8"/>
  <c r="AD30" i="8"/>
  <c r="AC30" i="8"/>
  <c r="AB30" i="8"/>
  <c r="AA30" i="8"/>
  <c r="Z30" i="8"/>
  <c r="Y30" i="8"/>
  <c r="X30" i="8"/>
  <c r="U30" i="8"/>
  <c r="T30" i="8"/>
  <c r="S30" i="8"/>
  <c r="N30" i="8"/>
  <c r="M30" i="8"/>
  <c r="L30" i="8"/>
  <c r="K30" i="8"/>
  <c r="J30" i="8"/>
  <c r="I30" i="8"/>
  <c r="H30" i="8"/>
  <c r="G30" i="8"/>
  <c r="F30" i="8"/>
  <c r="AD29" i="8"/>
  <c r="AC29" i="8"/>
  <c r="AB29" i="8"/>
  <c r="AA29" i="8"/>
  <c r="Z29" i="8"/>
  <c r="Y29" i="8"/>
  <c r="X29" i="8"/>
  <c r="U29" i="8"/>
  <c r="T29" i="8"/>
  <c r="S29" i="8"/>
  <c r="N29" i="8"/>
  <c r="M29" i="8"/>
  <c r="L29" i="8"/>
  <c r="K29" i="8"/>
  <c r="J29" i="8"/>
  <c r="I29" i="8"/>
  <c r="H29" i="8"/>
  <c r="G29" i="8"/>
  <c r="F29" i="8"/>
  <c r="AD28" i="8"/>
  <c r="AC28" i="8"/>
  <c r="AB28" i="8"/>
  <c r="AA28" i="8"/>
  <c r="Z28" i="8"/>
  <c r="Y28" i="8"/>
  <c r="X28" i="8"/>
  <c r="U28" i="8"/>
  <c r="T28" i="8"/>
  <c r="S28" i="8"/>
  <c r="N28" i="8"/>
  <c r="M28" i="8"/>
  <c r="L28" i="8"/>
  <c r="K28" i="8"/>
  <c r="J28" i="8"/>
  <c r="I28" i="8"/>
  <c r="H28" i="8"/>
  <c r="G28" i="8"/>
  <c r="F28" i="8"/>
  <c r="AD27" i="8"/>
  <c r="AC27" i="8"/>
  <c r="AB27" i="8"/>
  <c r="AA27" i="8"/>
  <c r="Z27" i="8"/>
  <c r="Y27" i="8"/>
  <c r="X27" i="8"/>
  <c r="U27" i="8"/>
  <c r="T27" i="8"/>
  <c r="S27" i="8"/>
  <c r="N27" i="8"/>
  <c r="M27" i="8"/>
  <c r="L27" i="8"/>
  <c r="K27" i="8"/>
  <c r="J27" i="8"/>
  <c r="I27" i="8"/>
  <c r="H27" i="8"/>
  <c r="G27" i="8"/>
  <c r="F27" i="8"/>
  <c r="AC26" i="8"/>
  <c r="AB26" i="8"/>
  <c r="AA26" i="8"/>
  <c r="Z26" i="8"/>
  <c r="Y26" i="8"/>
  <c r="X26" i="8"/>
  <c r="U26" i="8"/>
  <c r="T26" i="8"/>
  <c r="S26" i="8"/>
  <c r="N26" i="8"/>
  <c r="M26" i="8"/>
  <c r="L26" i="8"/>
  <c r="K26" i="8"/>
  <c r="J26" i="8"/>
  <c r="I26" i="8"/>
  <c r="H26" i="8"/>
  <c r="G26" i="8"/>
  <c r="F26" i="8"/>
  <c r="AD24" i="8"/>
  <c r="AC24" i="8"/>
  <c r="AB24" i="8"/>
  <c r="AA24" i="8"/>
  <c r="Z24" i="8"/>
  <c r="Y24" i="8"/>
  <c r="X24" i="8"/>
  <c r="U24" i="8"/>
  <c r="T24" i="8"/>
  <c r="S24" i="8"/>
  <c r="N24" i="8"/>
  <c r="M24" i="8"/>
  <c r="L24" i="8"/>
  <c r="K24" i="8"/>
  <c r="J24" i="8"/>
  <c r="I24" i="8"/>
  <c r="H24" i="8"/>
  <c r="G24" i="8"/>
  <c r="F24" i="8"/>
  <c r="AD23" i="8"/>
  <c r="AC23" i="8"/>
  <c r="AB23" i="8"/>
  <c r="AA23" i="8"/>
  <c r="Z23" i="8"/>
  <c r="Y23" i="8"/>
  <c r="X23" i="8"/>
  <c r="U23" i="8"/>
  <c r="T23" i="8"/>
  <c r="S23" i="8"/>
  <c r="N23" i="8"/>
  <c r="M23" i="8"/>
  <c r="L23" i="8"/>
  <c r="K23" i="8"/>
  <c r="J23" i="8"/>
  <c r="I23" i="8"/>
  <c r="H23" i="8"/>
  <c r="G23" i="8"/>
  <c r="F23" i="8"/>
  <c r="AD22" i="8"/>
  <c r="AC22" i="8"/>
  <c r="AB22" i="8"/>
  <c r="AA22" i="8"/>
  <c r="Z22" i="8"/>
  <c r="Y22" i="8"/>
  <c r="X22" i="8"/>
  <c r="U22" i="8"/>
  <c r="T22" i="8"/>
  <c r="S22" i="8"/>
  <c r="N22" i="8"/>
  <c r="M22" i="8"/>
  <c r="L22" i="8"/>
  <c r="K22" i="8"/>
  <c r="J22" i="8"/>
  <c r="I22" i="8"/>
  <c r="H22" i="8"/>
  <c r="G22" i="8"/>
  <c r="F22" i="8"/>
  <c r="AC21" i="8"/>
  <c r="AB21" i="8"/>
  <c r="AA21" i="8"/>
  <c r="Z21" i="8"/>
  <c r="Y21" i="8"/>
  <c r="X21" i="8"/>
  <c r="U21" i="8"/>
  <c r="T21" i="8"/>
  <c r="S21" i="8"/>
  <c r="N21" i="8"/>
  <c r="M21" i="8"/>
  <c r="L21" i="8"/>
  <c r="AD20" i="8"/>
  <c r="AC20" i="8"/>
  <c r="AB20" i="8"/>
  <c r="AA20" i="8"/>
  <c r="Z20" i="8"/>
  <c r="Y20" i="8"/>
  <c r="X20" i="8"/>
  <c r="U20" i="8"/>
  <c r="T20" i="8"/>
  <c r="S20" i="8"/>
  <c r="N20" i="8"/>
  <c r="M20" i="8"/>
  <c r="L20" i="8"/>
  <c r="K20" i="8"/>
  <c r="J20" i="8"/>
  <c r="I20" i="8"/>
  <c r="H20" i="8"/>
  <c r="G20" i="8"/>
  <c r="F20" i="8"/>
  <c r="AD19" i="8"/>
  <c r="AC19" i="8"/>
  <c r="AB19" i="8"/>
  <c r="AA19" i="8"/>
  <c r="Z19" i="8"/>
  <c r="Y19" i="8"/>
  <c r="X19" i="8"/>
  <c r="U19" i="8"/>
  <c r="T19" i="8"/>
  <c r="S19" i="8"/>
  <c r="N19" i="8"/>
  <c r="M19" i="8"/>
  <c r="L19" i="8"/>
  <c r="K19" i="8"/>
  <c r="J19" i="8"/>
  <c r="I19" i="8"/>
  <c r="H19" i="8"/>
  <c r="G19" i="8"/>
  <c r="F19" i="8"/>
  <c r="AC18" i="8"/>
  <c r="AB18" i="8"/>
  <c r="AA18" i="8"/>
  <c r="Z18" i="8"/>
  <c r="Y18" i="8"/>
  <c r="X18" i="8"/>
  <c r="U18" i="8"/>
  <c r="T18" i="8"/>
  <c r="S18" i="8"/>
  <c r="N18" i="8"/>
  <c r="M18" i="8"/>
  <c r="L18" i="8"/>
  <c r="K18" i="8"/>
  <c r="J18" i="8"/>
  <c r="I18" i="8"/>
  <c r="H18" i="8"/>
  <c r="G18" i="8"/>
  <c r="F18" i="8"/>
  <c r="AD17" i="8"/>
  <c r="AC17" i="8"/>
  <c r="AB17" i="8"/>
  <c r="AA17" i="8"/>
  <c r="Z17" i="8"/>
  <c r="Y17" i="8"/>
  <c r="X17" i="8"/>
  <c r="U17" i="8"/>
  <c r="T17" i="8"/>
  <c r="S17" i="8"/>
  <c r="N17" i="8"/>
  <c r="M17" i="8"/>
  <c r="L17" i="8"/>
  <c r="K17" i="8"/>
  <c r="J17" i="8"/>
  <c r="I17" i="8"/>
  <c r="H17" i="8"/>
  <c r="G17" i="8"/>
  <c r="F17" i="8"/>
  <c r="AD16" i="8"/>
  <c r="AC16" i="8"/>
  <c r="AB16" i="8"/>
  <c r="AA16" i="8"/>
  <c r="Z16" i="8"/>
  <c r="Y16" i="8"/>
  <c r="X16" i="8"/>
  <c r="U16" i="8"/>
  <c r="T16" i="8"/>
  <c r="S16" i="8"/>
  <c r="N16" i="8"/>
  <c r="M16" i="8"/>
  <c r="L16" i="8"/>
  <c r="K16" i="8"/>
  <c r="J16" i="8"/>
  <c r="I16" i="8"/>
  <c r="H16" i="8"/>
  <c r="G16" i="8"/>
  <c r="F16" i="8"/>
  <c r="AC15" i="8"/>
  <c r="AB15" i="8"/>
  <c r="AA15" i="8"/>
  <c r="Z15" i="8"/>
  <c r="Y15" i="8"/>
  <c r="X15" i="8"/>
  <c r="U15" i="8"/>
  <c r="T15" i="8"/>
  <c r="S15" i="8"/>
  <c r="N15" i="8"/>
  <c r="M15" i="8"/>
  <c r="L15" i="8"/>
  <c r="K15" i="8"/>
  <c r="J15" i="8"/>
  <c r="I15" i="8"/>
  <c r="H15" i="8"/>
  <c r="G15" i="8"/>
  <c r="F15" i="8"/>
  <c r="AC14" i="8"/>
  <c r="AB14" i="8"/>
  <c r="AA14" i="8"/>
  <c r="Z14" i="8"/>
  <c r="Y14" i="8"/>
  <c r="X14" i="8"/>
  <c r="U14" i="8"/>
  <c r="T14" i="8"/>
  <c r="S14" i="8"/>
  <c r="N14" i="8"/>
  <c r="M14" i="8"/>
  <c r="L14" i="8"/>
  <c r="K14" i="8"/>
  <c r="J14" i="8"/>
  <c r="I14" i="8"/>
  <c r="H14" i="8"/>
  <c r="G14" i="8"/>
  <c r="F14" i="8"/>
  <c r="AD13" i="8"/>
  <c r="AC13" i="8"/>
  <c r="AB13" i="8"/>
  <c r="AA13" i="8"/>
  <c r="Z13" i="8"/>
  <c r="Y13" i="8"/>
  <c r="X13" i="8"/>
  <c r="U13" i="8"/>
  <c r="T13" i="8"/>
  <c r="S13" i="8"/>
  <c r="N13" i="8"/>
  <c r="M13" i="8"/>
  <c r="L13" i="8"/>
  <c r="K13" i="8"/>
  <c r="J13" i="8"/>
  <c r="I13" i="8"/>
  <c r="H13" i="8"/>
  <c r="G13" i="8"/>
  <c r="F13" i="8"/>
  <c r="AD12" i="8"/>
  <c r="AC12" i="8"/>
  <c r="AB12" i="8"/>
  <c r="AA12" i="8"/>
  <c r="Z12" i="8"/>
  <c r="Y12" i="8"/>
  <c r="X12" i="8"/>
  <c r="U12" i="8"/>
  <c r="T12" i="8"/>
  <c r="S12" i="8"/>
  <c r="N12" i="8"/>
  <c r="M12" i="8"/>
  <c r="L12" i="8"/>
  <c r="K12" i="8"/>
  <c r="J12" i="8"/>
  <c r="I12" i="8"/>
  <c r="H12" i="8"/>
  <c r="G12" i="8"/>
  <c r="F12" i="8"/>
  <c r="AD11" i="8"/>
  <c r="AC11" i="8"/>
  <c r="AB11" i="8"/>
  <c r="AA11" i="8"/>
  <c r="Z11" i="8"/>
  <c r="Y11" i="8"/>
  <c r="X11" i="8"/>
  <c r="U11" i="8"/>
  <c r="T11" i="8"/>
  <c r="S11" i="8"/>
  <c r="N11" i="8"/>
  <c r="M11" i="8"/>
  <c r="L11" i="8"/>
  <c r="K11" i="8"/>
  <c r="J11" i="8"/>
  <c r="I11" i="8"/>
  <c r="H11" i="8"/>
  <c r="G11" i="8"/>
  <c r="F11" i="8"/>
  <c r="AD10" i="8"/>
  <c r="AC10" i="8"/>
  <c r="AB10" i="8"/>
  <c r="AA10" i="8"/>
  <c r="Z10" i="8"/>
  <c r="Y10" i="8"/>
  <c r="X10" i="8"/>
  <c r="U10" i="8"/>
  <c r="T10" i="8"/>
  <c r="S10" i="8"/>
  <c r="N10" i="8"/>
  <c r="M10" i="8"/>
  <c r="L10" i="8"/>
  <c r="K10" i="8"/>
  <c r="J10" i="8"/>
  <c r="I10" i="8"/>
  <c r="H10" i="8"/>
  <c r="G10" i="8"/>
  <c r="F10" i="8"/>
  <c r="F148" i="5" l="1"/>
  <c r="G148" i="5"/>
  <c r="H148" i="5"/>
  <c r="I148" i="5"/>
  <c r="J148" i="5"/>
  <c r="K148" i="5"/>
  <c r="L148" i="5"/>
  <c r="M148" i="5"/>
  <c r="N148" i="5"/>
  <c r="S148" i="5"/>
  <c r="T148" i="5"/>
  <c r="U148" i="5"/>
  <c r="F151" i="2"/>
  <c r="G151" i="2"/>
  <c r="H151" i="2"/>
  <c r="I151" i="2"/>
  <c r="J151" i="2"/>
  <c r="K151" i="2"/>
  <c r="L151" i="2"/>
  <c r="M151" i="2"/>
  <c r="N151" i="2"/>
  <c r="O151" i="2"/>
  <c r="P151" i="2"/>
  <c r="Q151" i="2"/>
  <c r="R151" i="2"/>
  <c r="S151" i="2"/>
  <c r="T151" i="2"/>
  <c r="U151" i="2"/>
  <c r="V151" i="2"/>
  <c r="W151" i="2"/>
  <c r="X151" i="2"/>
  <c r="Y151" i="2"/>
  <c r="Z151" i="2"/>
  <c r="AA151" i="2"/>
  <c r="AB151" i="2"/>
  <c r="AC151" i="2"/>
  <c r="AD151" i="2"/>
  <c r="AE151" i="2"/>
  <c r="AF151" i="2"/>
  <c r="AG151" i="2"/>
  <c r="AH151" i="2"/>
  <c r="H43" i="7"/>
  <c r="I43" i="7"/>
  <c r="J43" i="7"/>
  <c r="K43" i="7"/>
  <c r="L43" i="7"/>
  <c r="H42" i="7"/>
  <c r="I42" i="7"/>
  <c r="J42" i="7"/>
  <c r="K42" i="7"/>
  <c r="L42" i="7"/>
  <c r="G42" i="6"/>
  <c r="H42" i="6"/>
  <c r="K42" i="6"/>
  <c r="L42" i="6"/>
  <c r="M42" i="6"/>
  <c r="N42" i="6"/>
  <c r="N43" i="6"/>
  <c r="M43" i="6"/>
  <c r="L43" i="6"/>
  <c r="K43" i="6"/>
  <c r="H43" i="6"/>
  <c r="G43" i="6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X42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X41" i="3"/>
  <c r="G26" i="6" l="1"/>
  <c r="L56" i="6" l="1"/>
  <c r="L55" i="6"/>
  <c r="L54" i="6"/>
  <c r="L53" i="6"/>
  <c r="L52" i="6"/>
  <c r="L51" i="6"/>
  <c r="L50" i="6"/>
  <c r="L49" i="6"/>
  <c r="L48" i="6"/>
  <c r="L47" i="6"/>
  <c r="L46" i="6"/>
  <c r="L44" i="6"/>
  <c r="L40" i="6"/>
  <c r="L39" i="6"/>
  <c r="L38" i="6"/>
  <c r="L37" i="6"/>
  <c r="L36" i="6"/>
  <c r="L35" i="6"/>
  <c r="L34" i="6"/>
  <c r="L33" i="6"/>
  <c r="L32" i="6"/>
  <c r="L31" i="6"/>
  <c r="L30" i="6"/>
  <c r="L29" i="6"/>
  <c r="L28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2" i="6"/>
  <c r="L11" i="6"/>
  <c r="L10" i="6"/>
  <c r="L9" i="6"/>
  <c r="K9" i="6"/>
  <c r="F68" i="5" l="1"/>
  <c r="G68" i="5"/>
  <c r="H68" i="5"/>
  <c r="I68" i="5"/>
  <c r="J68" i="5"/>
  <c r="K68" i="5"/>
  <c r="L68" i="5"/>
  <c r="M68" i="5"/>
  <c r="N68" i="5"/>
  <c r="S68" i="5"/>
  <c r="T68" i="5"/>
  <c r="U68" i="5"/>
  <c r="F71" i="2"/>
  <c r="G71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AG71" i="2"/>
  <c r="AH71" i="2"/>
  <c r="X26" i="3" l="1"/>
  <c r="W26" i="3"/>
  <c r="V26" i="3"/>
  <c r="U26" i="3"/>
  <c r="T26" i="3"/>
  <c r="S26" i="3"/>
  <c r="R26" i="3"/>
  <c r="Q26" i="3"/>
  <c r="P26" i="3"/>
  <c r="O26" i="3"/>
  <c r="N26" i="3"/>
  <c r="M26" i="3"/>
  <c r="L26" i="3"/>
  <c r="K26" i="3"/>
  <c r="J26" i="3"/>
  <c r="I26" i="3"/>
  <c r="H26" i="3"/>
  <c r="G26" i="3"/>
  <c r="N26" i="6"/>
  <c r="M26" i="6"/>
  <c r="K26" i="6"/>
  <c r="H26" i="6"/>
  <c r="G28" i="6"/>
  <c r="G29" i="6"/>
  <c r="G30" i="6"/>
  <c r="G31" i="6"/>
  <c r="G32" i="6"/>
  <c r="G33" i="6"/>
  <c r="H27" i="7"/>
  <c r="I27" i="7"/>
  <c r="J27" i="7"/>
  <c r="K27" i="7"/>
  <c r="L27" i="7"/>
  <c r="I56" i="7" l="1"/>
  <c r="I55" i="7"/>
  <c r="I54" i="7"/>
  <c r="I53" i="7"/>
  <c r="I52" i="7"/>
  <c r="I51" i="7"/>
  <c r="I50" i="7"/>
  <c r="I49" i="7"/>
  <c r="I48" i="7"/>
  <c r="I47" i="7"/>
  <c r="I46" i="7"/>
  <c r="I45" i="7"/>
  <c r="I44" i="7"/>
  <c r="I40" i="7"/>
  <c r="I39" i="7"/>
  <c r="I38" i="7"/>
  <c r="I37" i="7"/>
  <c r="I36" i="7"/>
  <c r="I35" i="7"/>
  <c r="I34" i="7"/>
  <c r="I33" i="7"/>
  <c r="I32" i="7"/>
  <c r="I31" i="7"/>
  <c r="I30" i="7"/>
  <c r="I29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I11" i="7"/>
  <c r="M157" i="2" l="1"/>
  <c r="M156" i="2"/>
  <c r="M155" i="2"/>
  <c r="M154" i="2"/>
  <c r="M153" i="2"/>
  <c r="M152" i="2"/>
  <c r="M150" i="2"/>
  <c r="M149" i="2"/>
  <c r="M148" i="2"/>
  <c r="M147" i="2"/>
  <c r="M146" i="2"/>
  <c r="M145" i="2"/>
  <c r="M144" i="2"/>
  <c r="M142" i="2"/>
  <c r="M141" i="2"/>
  <c r="M140" i="2"/>
  <c r="M139" i="2"/>
  <c r="M138" i="2"/>
  <c r="M137" i="2"/>
  <c r="M133" i="2"/>
  <c r="M132" i="2"/>
  <c r="M131" i="2"/>
  <c r="M130" i="2"/>
  <c r="M129" i="2"/>
  <c r="M128" i="2"/>
  <c r="M127" i="2"/>
  <c r="M126" i="2"/>
  <c r="M125" i="2"/>
  <c r="M122" i="2"/>
  <c r="M121" i="2"/>
  <c r="M120" i="2"/>
  <c r="M119" i="2"/>
  <c r="M118" i="2"/>
  <c r="M117" i="2"/>
  <c r="M116" i="2"/>
  <c r="M115" i="2"/>
  <c r="M114" i="2"/>
  <c r="M112" i="2"/>
  <c r="M111" i="2"/>
  <c r="M110" i="2"/>
  <c r="M109" i="2"/>
  <c r="M108" i="2"/>
  <c r="M107" i="2"/>
  <c r="M106" i="2"/>
  <c r="M105" i="2"/>
  <c r="M104" i="2"/>
  <c r="M103" i="2"/>
  <c r="M102" i="2"/>
  <c r="M101" i="2"/>
  <c r="M100" i="2"/>
  <c r="M99" i="2"/>
  <c r="M98" i="2"/>
  <c r="M95" i="2"/>
  <c r="M94" i="2"/>
  <c r="M93" i="2"/>
  <c r="M92" i="2"/>
  <c r="M91" i="2"/>
  <c r="M90" i="2"/>
  <c r="M88" i="2"/>
  <c r="M87" i="2"/>
  <c r="M86" i="2"/>
  <c r="M85" i="2"/>
  <c r="M84" i="2"/>
  <c r="M82" i="2"/>
  <c r="M81" i="2"/>
  <c r="M80" i="2"/>
  <c r="M79" i="2"/>
  <c r="M78" i="2"/>
  <c r="M77" i="2"/>
  <c r="M75" i="2"/>
  <c r="M74" i="2"/>
  <c r="M73" i="2"/>
  <c r="M70" i="2"/>
  <c r="M69" i="2"/>
  <c r="M67" i="2"/>
  <c r="M66" i="2"/>
  <c r="M64" i="2"/>
  <c r="M62" i="2"/>
  <c r="M61" i="2"/>
  <c r="M60" i="2"/>
  <c r="M59" i="2"/>
  <c r="M58" i="2"/>
  <c r="M57" i="2"/>
  <c r="M56" i="2"/>
  <c r="M55" i="2"/>
  <c r="M53" i="2"/>
  <c r="M52" i="2"/>
  <c r="M51" i="2"/>
  <c r="M50" i="2"/>
  <c r="M48" i="2"/>
  <c r="M47" i="2"/>
  <c r="M46" i="2"/>
  <c r="M45" i="2"/>
  <c r="M44" i="2"/>
  <c r="M43" i="2"/>
  <c r="M42" i="2"/>
  <c r="M41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I157" i="2"/>
  <c r="I156" i="2"/>
  <c r="I155" i="2"/>
  <c r="I154" i="2"/>
  <c r="I153" i="2"/>
  <c r="I152" i="2"/>
  <c r="I150" i="2"/>
  <c r="I149" i="2"/>
  <c r="I148" i="2"/>
  <c r="I147" i="2"/>
  <c r="I146" i="2"/>
  <c r="I145" i="2"/>
  <c r="I144" i="2"/>
  <c r="I142" i="2"/>
  <c r="I141" i="2"/>
  <c r="I140" i="2"/>
  <c r="I139" i="2"/>
  <c r="I138" i="2"/>
  <c r="I137" i="2"/>
  <c r="I133" i="2"/>
  <c r="I132" i="2"/>
  <c r="I131" i="2"/>
  <c r="I130" i="2"/>
  <c r="I129" i="2"/>
  <c r="I128" i="2"/>
  <c r="I127" i="2"/>
  <c r="I126" i="2"/>
  <c r="I125" i="2"/>
  <c r="I122" i="2"/>
  <c r="I121" i="2"/>
  <c r="I120" i="2"/>
  <c r="I119" i="2"/>
  <c r="I118" i="2"/>
  <c r="I117" i="2"/>
  <c r="I116" i="2"/>
  <c r="I115" i="2"/>
  <c r="I114" i="2"/>
  <c r="I111" i="2"/>
  <c r="I110" i="2"/>
  <c r="I109" i="2"/>
  <c r="I108" i="2"/>
  <c r="I107" i="2"/>
  <c r="I106" i="2"/>
  <c r="I105" i="2"/>
  <c r="I104" i="2"/>
  <c r="I103" i="2"/>
  <c r="I102" i="2"/>
  <c r="I101" i="2"/>
  <c r="I100" i="2"/>
  <c r="I99" i="2"/>
  <c r="I98" i="2"/>
  <c r="I95" i="2"/>
  <c r="I94" i="2"/>
  <c r="I93" i="2"/>
  <c r="I92" i="2"/>
  <c r="I91" i="2"/>
  <c r="I90" i="2"/>
  <c r="I88" i="2"/>
  <c r="I87" i="2"/>
  <c r="I86" i="2"/>
  <c r="I85" i="2"/>
  <c r="I84" i="2"/>
  <c r="I82" i="2"/>
  <c r="I81" i="2"/>
  <c r="I80" i="2"/>
  <c r="I79" i="2"/>
  <c r="I78" i="2"/>
  <c r="I77" i="2"/>
  <c r="I75" i="2"/>
  <c r="I74" i="2"/>
  <c r="I73" i="2"/>
  <c r="I70" i="2"/>
  <c r="I69" i="2"/>
  <c r="I67" i="2"/>
  <c r="I66" i="2"/>
  <c r="I64" i="2"/>
  <c r="I62" i="2"/>
  <c r="I61" i="2"/>
  <c r="I60" i="2"/>
  <c r="I59" i="2"/>
  <c r="I58" i="2"/>
  <c r="I57" i="2"/>
  <c r="I56" i="2"/>
  <c r="I55" i="2"/>
  <c r="I53" i="2"/>
  <c r="I52" i="2"/>
  <c r="I51" i="2"/>
  <c r="I50" i="2"/>
  <c r="I48" i="2"/>
  <c r="I47" i="2"/>
  <c r="I46" i="2"/>
  <c r="I45" i="2"/>
  <c r="I44" i="2"/>
  <c r="I43" i="2"/>
  <c r="I42" i="2"/>
  <c r="I41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12" i="2"/>
  <c r="F118" i="5" l="1"/>
  <c r="G118" i="5"/>
  <c r="H118" i="5"/>
  <c r="I118" i="5"/>
  <c r="J118" i="5"/>
  <c r="K118" i="5"/>
  <c r="L118" i="5"/>
  <c r="M118" i="5"/>
  <c r="N118" i="5"/>
  <c r="S118" i="5"/>
  <c r="T118" i="5"/>
  <c r="U118" i="5"/>
  <c r="F117" i="5"/>
  <c r="G117" i="5"/>
  <c r="H117" i="5"/>
  <c r="I117" i="5"/>
  <c r="J117" i="5"/>
  <c r="K117" i="5"/>
  <c r="L117" i="5"/>
  <c r="M117" i="5"/>
  <c r="N117" i="5"/>
  <c r="S117" i="5"/>
  <c r="T117" i="5"/>
  <c r="U117" i="5"/>
  <c r="AH125" i="2"/>
  <c r="AG125" i="2"/>
  <c r="AF125" i="2"/>
  <c r="AE125" i="2"/>
  <c r="AD125" i="2"/>
  <c r="AC125" i="2"/>
  <c r="AB125" i="2"/>
  <c r="AA125" i="2"/>
  <c r="Z125" i="2"/>
  <c r="Y125" i="2"/>
  <c r="X125" i="2"/>
  <c r="W125" i="2"/>
  <c r="V125" i="2"/>
  <c r="U125" i="2"/>
  <c r="T125" i="2"/>
  <c r="S125" i="2"/>
  <c r="R125" i="2"/>
  <c r="Q125" i="2"/>
  <c r="P125" i="2"/>
  <c r="O125" i="2"/>
  <c r="N125" i="2"/>
  <c r="L125" i="2"/>
  <c r="K125" i="2"/>
  <c r="J125" i="2"/>
  <c r="H125" i="2"/>
  <c r="G125" i="2"/>
  <c r="F125" i="2"/>
  <c r="AH122" i="2"/>
  <c r="AG122" i="2"/>
  <c r="AF122" i="2"/>
  <c r="AE122" i="2"/>
  <c r="AD122" i="2"/>
  <c r="AC122" i="2"/>
  <c r="AB122" i="2"/>
  <c r="AA122" i="2"/>
  <c r="Z122" i="2"/>
  <c r="Y122" i="2"/>
  <c r="X122" i="2"/>
  <c r="W122" i="2"/>
  <c r="V122" i="2"/>
  <c r="U122" i="2"/>
  <c r="T122" i="2"/>
  <c r="S122" i="2"/>
  <c r="R122" i="2"/>
  <c r="Q122" i="2"/>
  <c r="P122" i="2"/>
  <c r="O122" i="2"/>
  <c r="N122" i="2"/>
  <c r="L122" i="2"/>
  <c r="K122" i="2"/>
  <c r="J122" i="2"/>
  <c r="H122" i="2"/>
  <c r="G122" i="2"/>
  <c r="F122" i="2"/>
  <c r="H26" i="7" l="1"/>
  <c r="J26" i="7"/>
  <c r="K26" i="7"/>
  <c r="L26" i="7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N33" i="6"/>
  <c r="M33" i="6"/>
  <c r="K33" i="6"/>
  <c r="H33" i="6"/>
  <c r="H54" i="7" l="1"/>
  <c r="J54" i="7"/>
  <c r="K54" i="7"/>
  <c r="L54" i="7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T53" i="3"/>
  <c r="U53" i="3"/>
  <c r="V53" i="3"/>
  <c r="W53" i="3"/>
  <c r="X53" i="3"/>
  <c r="H53" i="7" l="1"/>
  <c r="J53" i="7"/>
  <c r="K53" i="7"/>
  <c r="L53" i="7"/>
  <c r="H25" i="7"/>
  <c r="J25" i="7"/>
  <c r="K25" i="7"/>
  <c r="L25" i="7"/>
  <c r="G52" i="6"/>
  <c r="H52" i="6"/>
  <c r="K52" i="6"/>
  <c r="M52" i="6"/>
  <c r="N52" i="6"/>
  <c r="G24" i="6"/>
  <c r="H24" i="6"/>
  <c r="K24" i="6"/>
  <c r="M24" i="6"/>
  <c r="N24" i="6"/>
  <c r="H20" i="5"/>
  <c r="I20" i="5"/>
  <c r="K20" i="5"/>
  <c r="L20" i="5"/>
  <c r="M20" i="5"/>
  <c r="N20" i="5"/>
  <c r="S20" i="5"/>
  <c r="T20" i="5"/>
  <c r="U20" i="5"/>
  <c r="F134" i="5"/>
  <c r="G134" i="5"/>
  <c r="H134" i="5"/>
  <c r="I134" i="5"/>
  <c r="J134" i="5"/>
  <c r="K134" i="5"/>
  <c r="L134" i="5"/>
  <c r="M134" i="5"/>
  <c r="N134" i="5"/>
  <c r="S134" i="5"/>
  <c r="T134" i="5"/>
  <c r="U134" i="5"/>
  <c r="F61" i="5"/>
  <c r="G61" i="5"/>
  <c r="H61" i="5"/>
  <c r="I61" i="5"/>
  <c r="J61" i="5"/>
  <c r="K61" i="5"/>
  <c r="L61" i="5"/>
  <c r="M61" i="5"/>
  <c r="N61" i="5"/>
  <c r="S61" i="5"/>
  <c r="T61" i="5"/>
  <c r="U61" i="5"/>
  <c r="F29" i="5"/>
  <c r="G29" i="5"/>
  <c r="H29" i="5"/>
  <c r="I29" i="5"/>
  <c r="J29" i="5"/>
  <c r="K29" i="5"/>
  <c r="L29" i="5"/>
  <c r="M29" i="5"/>
  <c r="N29" i="5"/>
  <c r="S29" i="5"/>
  <c r="T29" i="5"/>
  <c r="U29" i="5"/>
  <c r="F98" i="5"/>
  <c r="G98" i="5"/>
  <c r="H98" i="5"/>
  <c r="I98" i="5"/>
  <c r="J98" i="5"/>
  <c r="K98" i="5"/>
  <c r="L98" i="5"/>
  <c r="M98" i="5"/>
  <c r="N98" i="5"/>
  <c r="S98" i="5"/>
  <c r="T98" i="5"/>
  <c r="U98" i="5"/>
  <c r="F139" i="5"/>
  <c r="G139" i="5"/>
  <c r="H139" i="5"/>
  <c r="I139" i="5"/>
  <c r="J139" i="5"/>
  <c r="K139" i="5"/>
  <c r="L139" i="5"/>
  <c r="M139" i="5"/>
  <c r="N139" i="5"/>
  <c r="S139" i="5"/>
  <c r="T139" i="5"/>
  <c r="U139" i="5"/>
  <c r="F141" i="5"/>
  <c r="G141" i="5"/>
  <c r="H141" i="5"/>
  <c r="I141" i="5"/>
  <c r="J141" i="5"/>
  <c r="K141" i="5"/>
  <c r="L141" i="5"/>
  <c r="M141" i="5"/>
  <c r="N141" i="5"/>
  <c r="S141" i="5"/>
  <c r="T141" i="5"/>
  <c r="U141" i="5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F22" i="2"/>
  <c r="G22" i="2"/>
  <c r="H22" i="2"/>
  <c r="J22" i="2"/>
  <c r="K22" i="2"/>
  <c r="L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F137" i="2"/>
  <c r="G137" i="2"/>
  <c r="H137" i="2"/>
  <c r="J137" i="2"/>
  <c r="K137" i="2"/>
  <c r="L137" i="2"/>
  <c r="N137" i="2"/>
  <c r="O137" i="2"/>
  <c r="P137" i="2"/>
  <c r="Q137" i="2"/>
  <c r="R137" i="2"/>
  <c r="S137" i="2"/>
  <c r="T137" i="2"/>
  <c r="U137" i="2"/>
  <c r="V137" i="2"/>
  <c r="W137" i="2"/>
  <c r="X137" i="2"/>
  <c r="Y137" i="2"/>
  <c r="Z137" i="2"/>
  <c r="AA137" i="2"/>
  <c r="AB137" i="2"/>
  <c r="AC137" i="2"/>
  <c r="AD137" i="2"/>
  <c r="AE137" i="2"/>
  <c r="AF137" i="2"/>
  <c r="AG137" i="2"/>
  <c r="AH137" i="2"/>
  <c r="F64" i="2"/>
  <c r="G64" i="2"/>
  <c r="H64" i="2"/>
  <c r="J64" i="2"/>
  <c r="K64" i="2"/>
  <c r="L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AG64" i="2"/>
  <c r="AH64" i="2"/>
  <c r="F31" i="2"/>
  <c r="G31" i="2"/>
  <c r="H31" i="2"/>
  <c r="J31" i="2"/>
  <c r="K31" i="2"/>
  <c r="L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F103" i="2"/>
  <c r="G103" i="2"/>
  <c r="H103" i="2"/>
  <c r="J103" i="2"/>
  <c r="K103" i="2"/>
  <c r="L103" i="2"/>
  <c r="N103" i="2"/>
  <c r="O103" i="2"/>
  <c r="P103" i="2"/>
  <c r="Q103" i="2"/>
  <c r="R103" i="2"/>
  <c r="S103" i="2"/>
  <c r="T103" i="2"/>
  <c r="U103" i="2"/>
  <c r="V103" i="2"/>
  <c r="W103" i="2"/>
  <c r="X103" i="2"/>
  <c r="Y103" i="2"/>
  <c r="Z103" i="2"/>
  <c r="AA103" i="2"/>
  <c r="AB103" i="2"/>
  <c r="AC103" i="2"/>
  <c r="AD103" i="2"/>
  <c r="AE103" i="2"/>
  <c r="AF103" i="2"/>
  <c r="AG103" i="2"/>
  <c r="AH103" i="2"/>
  <c r="F142" i="2"/>
  <c r="G142" i="2"/>
  <c r="H142" i="2"/>
  <c r="J142" i="2"/>
  <c r="K142" i="2"/>
  <c r="L142" i="2"/>
  <c r="N142" i="2"/>
  <c r="O142" i="2"/>
  <c r="P142" i="2"/>
  <c r="Q142" i="2"/>
  <c r="R142" i="2"/>
  <c r="S142" i="2"/>
  <c r="T142" i="2"/>
  <c r="U142" i="2"/>
  <c r="V142" i="2"/>
  <c r="W142" i="2"/>
  <c r="X142" i="2"/>
  <c r="Y142" i="2"/>
  <c r="Z142" i="2"/>
  <c r="AA142" i="2"/>
  <c r="AB142" i="2"/>
  <c r="AC142" i="2"/>
  <c r="AD142" i="2"/>
  <c r="AE142" i="2"/>
  <c r="AF142" i="2"/>
  <c r="AG142" i="2"/>
  <c r="AH142" i="2"/>
  <c r="F144" i="2"/>
  <c r="G144" i="2"/>
  <c r="H144" i="2"/>
  <c r="J144" i="2"/>
  <c r="K144" i="2"/>
  <c r="L144" i="2"/>
  <c r="N144" i="2"/>
  <c r="O144" i="2"/>
  <c r="P144" i="2"/>
  <c r="Q144" i="2"/>
  <c r="R144" i="2"/>
  <c r="S144" i="2"/>
  <c r="T144" i="2"/>
  <c r="U144" i="2"/>
  <c r="V144" i="2"/>
  <c r="W144" i="2"/>
  <c r="X144" i="2"/>
  <c r="Y144" i="2"/>
  <c r="Z144" i="2"/>
  <c r="AA144" i="2"/>
  <c r="AB144" i="2"/>
  <c r="AC144" i="2"/>
  <c r="AD144" i="2"/>
  <c r="AE144" i="2"/>
  <c r="AF144" i="2"/>
  <c r="AG144" i="2"/>
  <c r="AH144" i="2"/>
  <c r="F54" i="5" l="1"/>
  <c r="G54" i="5"/>
  <c r="H54" i="5"/>
  <c r="I54" i="5"/>
  <c r="J54" i="5"/>
  <c r="K54" i="5"/>
  <c r="L54" i="5"/>
  <c r="M54" i="5"/>
  <c r="N54" i="5"/>
  <c r="S54" i="5"/>
  <c r="T54" i="5"/>
  <c r="U54" i="5"/>
  <c r="F57" i="2"/>
  <c r="G57" i="2"/>
  <c r="H57" i="2"/>
  <c r="J57" i="2"/>
  <c r="K57" i="2"/>
  <c r="L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AG57" i="2"/>
  <c r="AH57" i="2"/>
  <c r="H30" i="6"/>
  <c r="K30" i="6"/>
  <c r="M30" i="6"/>
  <c r="N30" i="6"/>
  <c r="H31" i="7"/>
  <c r="J31" i="7"/>
  <c r="K31" i="7"/>
  <c r="L31" i="7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G25" i="6" l="1"/>
  <c r="H25" i="6"/>
  <c r="K25" i="6"/>
  <c r="M25" i="6"/>
  <c r="N25" i="6"/>
  <c r="G54" i="6"/>
  <c r="H54" i="6"/>
  <c r="K54" i="6"/>
  <c r="M54" i="6"/>
  <c r="N54" i="6"/>
  <c r="F129" i="5" l="1"/>
  <c r="G129" i="5"/>
  <c r="H129" i="5"/>
  <c r="I129" i="5"/>
  <c r="J129" i="5"/>
  <c r="K129" i="5"/>
  <c r="L129" i="5"/>
  <c r="M129" i="5"/>
  <c r="N129" i="5"/>
  <c r="S129" i="5"/>
  <c r="T129" i="5"/>
  <c r="U129" i="5"/>
  <c r="F135" i="5"/>
  <c r="G135" i="5"/>
  <c r="H135" i="5"/>
  <c r="I135" i="5"/>
  <c r="J135" i="5"/>
  <c r="K135" i="5"/>
  <c r="L135" i="5"/>
  <c r="M135" i="5"/>
  <c r="N135" i="5"/>
  <c r="S135" i="5"/>
  <c r="T135" i="5"/>
  <c r="U135" i="5"/>
  <c r="F44" i="5"/>
  <c r="G44" i="5"/>
  <c r="H44" i="5"/>
  <c r="I44" i="5"/>
  <c r="J44" i="5"/>
  <c r="K44" i="5"/>
  <c r="L44" i="5"/>
  <c r="M44" i="5"/>
  <c r="N44" i="5"/>
  <c r="S44" i="5"/>
  <c r="T44" i="5"/>
  <c r="U44" i="5"/>
  <c r="F74" i="5"/>
  <c r="G74" i="5"/>
  <c r="H74" i="5"/>
  <c r="I74" i="5"/>
  <c r="J74" i="5"/>
  <c r="K74" i="5"/>
  <c r="L74" i="5"/>
  <c r="M74" i="5"/>
  <c r="N74" i="5"/>
  <c r="S74" i="5"/>
  <c r="T74" i="5"/>
  <c r="U74" i="5"/>
  <c r="K32" i="5"/>
  <c r="L32" i="5"/>
  <c r="M32" i="5"/>
  <c r="N32" i="5"/>
  <c r="S32" i="5"/>
  <c r="T32" i="5"/>
  <c r="U32" i="5"/>
  <c r="F123" i="5"/>
  <c r="G123" i="5"/>
  <c r="H123" i="5"/>
  <c r="I123" i="5"/>
  <c r="J123" i="5"/>
  <c r="K123" i="5"/>
  <c r="L123" i="5"/>
  <c r="M123" i="5"/>
  <c r="N123" i="5"/>
  <c r="S123" i="5"/>
  <c r="T123" i="5"/>
  <c r="U123" i="5"/>
  <c r="F132" i="2"/>
  <c r="G132" i="2"/>
  <c r="H132" i="2"/>
  <c r="J132" i="2"/>
  <c r="K132" i="2"/>
  <c r="L132" i="2"/>
  <c r="N132" i="2"/>
  <c r="O132" i="2"/>
  <c r="P132" i="2"/>
  <c r="Q132" i="2"/>
  <c r="R132" i="2"/>
  <c r="S132" i="2"/>
  <c r="T132" i="2"/>
  <c r="U132" i="2"/>
  <c r="V132" i="2"/>
  <c r="W132" i="2"/>
  <c r="X132" i="2"/>
  <c r="Y132" i="2"/>
  <c r="Z132" i="2"/>
  <c r="AA132" i="2"/>
  <c r="AB132" i="2"/>
  <c r="AC132" i="2"/>
  <c r="AD132" i="2"/>
  <c r="AE132" i="2"/>
  <c r="AF132" i="2"/>
  <c r="AG132" i="2"/>
  <c r="AH132" i="2"/>
  <c r="F138" i="2"/>
  <c r="G138" i="2"/>
  <c r="H138" i="2"/>
  <c r="J138" i="2"/>
  <c r="K138" i="2"/>
  <c r="L138" i="2"/>
  <c r="N138" i="2"/>
  <c r="O138" i="2"/>
  <c r="P138" i="2"/>
  <c r="Q138" i="2"/>
  <c r="R138" i="2"/>
  <c r="S138" i="2"/>
  <c r="T138" i="2"/>
  <c r="U138" i="2"/>
  <c r="V138" i="2"/>
  <c r="W138" i="2"/>
  <c r="X138" i="2"/>
  <c r="Y138" i="2"/>
  <c r="Z138" i="2"/>
  <c r="AA138" i="2"/>
  <c r="AB138" i="2"/>
  <c r="AC138" i="2"/>
  <c r="AD138" i="2"/>
  <c r="AE138" i="2"/>
  <c r="AF138" i="2"/>
  <c r="AG138" i="2"/>
  <c r="AH138" i="2"/>
  <c r="F47" i="2"/>
  <c r="G47" i="2"/>
  <c r="H47" i="2"/>
  <c r="J47" i="2"/>
  <c r="K47" i="2"/>
  <c r="L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F78" i="2"/>
  <c r="G78" i="2"/>
  <c r="H78" i="2"/>
  <c r="J78" i="2"/>
  <c r="K78" i="2"/>
  <c r="L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AF78" i="2"/>
  <c r="AG78" i="2"/>
  <c r="AH78" i="2"/>
  <c r="F34" i="2"/>
  <c r="G34" i="2"/>
  <c r="H34" i="2"/>
  <c r="J34" i="2"/>
  <c r="K34" i="2"/>
  <c r="L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H126" i="2"/>
  <c r="AG126" i="2"/>
  <c r="AF126" i="2"/>
  <c r="AE126" i="2"/>
  <c r="AD126" i="2"/>
  <c r="AC126" i="2"/>
  <c r="AB126" i="2"/>
  <c r="AA126" i="2"/>
  <c r="Z126" i="2"/>
  <c r="Y126" i="2"/>
  <c r="X126" i="2"/>
  <c r="W126" i="2"/>
  <c r="V126" i="2"/>
  <c r="U126" i="2"/>
  <c r="T126" i="2"/>
  <c r="S126" i="2"/>
  <c r="R126" i="2"/>
  <c r="Q126" i="2"/>
  <c r="P126" i="2"/>
  <c r="O126" i="2"/>
  <c r="N126" i="2"/>
  <c r="L126" i="2"/>
  <c r="K126" i="2"/>
  <c r="J126" i="2"/>
  <c r="H126" i="2"/>
  <c r="G126" i="2"/>
  <c r="F126" i="2"/>
  <c r="F99" i="5" l="1"/>
  <c r="G99" i="5"/>
  <c r="H99" i="5"/>
  <c r="I99" i="5"/>
  <c r="J99" i="5"/>
  <c r="K99" i="5"/>
  <c r="L99" i="5"/>
  <c r="M99" i="5"/>
  <c r="N99" i="5"/>
  <c r="S99" i="5"/>
  <c r="T99" i="5"/>
  <c r="U99" i="5"/>
  <c r="F104" i="2"/>
  <c r="G104" i="2"/>
  <c r="H104" i="2"/>
  <c r="J104" i="2"/>
  <c r="K104" i="2"/>
  <c r="L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AF104" i="2"/>
  <c r="AG104" i="2"/>
  <c r="AH104" i="2"/>
  <c r="H19" i="7"/>
  <c r="J19" i="7"/>
  <c r="K19" i="7"/>
  <c r="L19" i="7"/>
  <c r="G18" i="6"/>
  <c r="H18" i="6"/>
  <c r="K18" i="6"/>
  <c r="M18" i="6"/>
  <c r="N18" i="6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W18" i="3"/>
  <c r="X18" i="3"/>
  <c r="H16" i="7" l="1"/>
  <c r="J16" i="7"/>
  <c r="K16" i="7"/>
  <c r="L16" i="7"/>
  <c r="G15" i="6"/>
  <c r="H15" i="6"/>
  <c r="K15" i="6"/>
  <c r="M15" i="6"/>
  <c r="N15" i="6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G9" i="6"/>
  <c r="I154" i="5"/>
  <c r="I153" i="5"/>
  <c r="I152" i="5"/>
  <c r="I151" i="5"/>
  <c r="I150" i="5"/>
  <c r="I149" i="5"/>
  <c r="I147" i="5"/>
  <c r="I146" i="5"/>
  <c r="I145" i="5"/>
  <c r="I144" i="5"/>
  <c r="I143" i="5"/>
  <c r="I142" i="5"/>
  <c r="I138" i="5"/>
  <c r="I137" i="5"/>
  <c r="I136" i="5"/>
  <c r="I130" i="5"/>
  <c r="I128" i="5"/>
  <c r="I127" i="5"/>
  <c r="I126" i="5"/>
  <c r="I125" i="5"/>
  <c r="I124" i="5"/>
  <c r="I116" i="5"/>
  <c r="I115" i="5"/>
  <c r="I114" i="5"/>
  <c r="I113" i="5"/>
  <c r="I112" i="5"/>
  <c r="I111" i="5"/>
  <c r="I110" i="5"/>
  <c r="I109" i="5"/>
  <c r="I107" i="5"/>
  <c r="I106" i="5"/>
  <c r="I105" i="5"/>
  <c r="I104" i="5"/>
  <c r="I103" i="5"/>
  <c r="I102" i="5"/>
  <c r="I101" i="5"/>
  <c r="I100" i="5"/>
  <c r="I97" i="5"/>
  <c r="I96" i="5"/>
  <c r="I95" i="5"/>
  <c r="I94" i="5"/>
  <c r="I93" i="5"/>
  <c r="I90" i="5"/>
  <c r="I89" i="5"/>
  <c r="I88" i="5"/>
  <c r="I87" i="5"/>
  <c r="I86" i="5"/>
  <c r="I85" i="5"/>
  <c r="I84" i="5"/>
  <c r="I83" i="5"/>
  <c r="I82" i="5"/>
  <c r="I81" i="5"/>
  <c r="I80" i="5"/>
  <c r="I78" i="5"/>
  <c r="I77" i="5"/>
  <c r="I76" i="5"/>
  <c r="I75" i="5"/>
  <c r="I73" i="5"/>
  <c r="I72" i="5"/>
  <c r="I71" i="5"/>
  <c r="I70" i="5"/>
  <c r="I67" i="5"/>
  <c r="I66" i="5"/>
  <c r="I64" i="5"/>
  <c r="I63" i="5"/>
  <c r="I59" i="5"/>
  <c r="I58" i="5"/>
  <c r="I57" i="5"/>
  <c r="I56" i="5"/>
  <c r="I55" i="5"/>
  <c r="I53" i="5"/>
  <c r="I52" i="5"/>
  <c r="I50" i="5"/>
  <c r="I49" i="5"/>
  <c r="I48" i="5"/>
  <c r="I47" i="5"/>
  <c r="I45" i="5"/>
  <c r="I43" i="5"/>
  <c r="I42" i="5"/>
  <c r="I41" i="5"/>
  <c r="I40" i="5"/>
  <c r="I39" i="5"/>
  <c r="I38" i="5"/>
  <c r="I37" i="5"/>
  <c r="I36" i="5"/>
  <c r="I35" i="5"/>
  <c r="I34" i="5"/>
  <c r="I33" i="5"/>
  <c r="I31" i="5"/>
  <c r="I30" i="5"/>
  <c r="I28" i="5"/>
  <c r="I27" i="5"/>
  <c r="I26" i="5"/>
  <c r="I25" i="5"/>
  <c r="I23" i="5"/>
  <c r="I22" i="5"/>
  <c r="I21" i="5"/>
  <c r="I19" i="5"/>
  <c r="I18" i="5"/>
  <c r="I17" i="5"/>
  <c r="I16" i="5"/>
  <c r="I15" i="5"/>
  <c r="I14" i="5"/>
  <c r="I13" i="5"/>
  <c r="I12" i="5"/>
  <c r="I11" i="5"/>
  <c r="I10" i="5"/>
  <c r="I9" i="5"/>
  <c r="H154" i="5"/>
  <c r="H153" i="5"/>
  <c r="H152" i="5"/>
  <c r="H151" i="5"/>
  <c r="H150" i="5"/>
  <c r="H149" i="5"/>
  <c r="H147" i="5"/>
  <c r="H146" i="5"/>
  <c r="H145" i="5"/>
  <c r="H144" i="5"/>
  <c r="H143" i="5"/>
  <c r="H142" i="5"/>
  <c r="H138" i="5"/>
  <c r="H137" i="5"/>
  <c r="H136" i="5"/>
  <c r="H130" i="5"/>
  <c r="H128" i="5"/>
  <c r="H127" i="5"/>
  <c r="H126" i="5"/>
  <c r="H125" i="5"/>
  <c r="H124" i="5"/>
  <c r="H116" i="5"/>
  <c r="H115" i="5"/>
  <c r="H114" i="5"/>
  <c r="H113" i="5"/>
  <c r="H112" i="5"/>
  <c r="H111" i="5"/>
  <c r="H110" i="5"/>
  <c r="H109" i="5"/>
  <c r="H107" i="5"/>
  <c r="H106" i="5"/>
  <c r="H105" i="5"/>
  <c r="H104" i="5"/>
  <c r="H103" i="5"/>
  <c r="H102" i="5"/>
  <c r="H101" i="5"/>
  <c r="H100" i="5"/>
  <c r="H97" i="5"/>
  <c r="H96" i="5"/>
  <c r="H95" i="5"/>
  <c r="H94" i="5"/>
  <c r="H93" i="5"/>
  <c r="H90" i="5"/>
  <c r="H89" i="5"/>
  <c r="H88" i="5"/>
  <c r="H87" i="5"/>
  <c r="H86" i="5"/>
  <c r="H85" i="5"/>
  <c r="H84" i="5"/>
  <c r="H83" i="5"/>
  <c r="H82" i="5"/>
  <c r="H81" i="5"/>
  <c r="H80" i="5"/>
  <c r="H78" i="5"/>
  <c r="H77" i="5"/>
  <c r="H76" i="5"/>
  <c r="H75" i="5"/>
  <c r="H73" i="5"/>
  <c r="H72" i="5"/>
  <c r="H71" i="5"/>
  <c r="H70" i="5"/>
  <c r="H67" i="5"/>
  <c r="H66" i="5"/>
  <c r="H64" i="5"/>
  <c r="H63" i="5"/>
  <c r="H59" i="5"/>
  <c r="H58" i="5"/>
  <c r="H57" i="5"/>
  <c r="H56" i="5"/>
  <c r="H55" i="5"/>
  <c r="H53" i="5"/>
  <c r="H52" i="5"/>
  <c r="H50" i="5"/>
  <c r="H49" i="5"/>
  <c r="H48" i="5"/>
  <c r="H47" i="5"/>
  <c r="H45" i="5"/>
  <c r="H43" i="5"/>
  <c r="H42" i="5"/>
  <c r="H41" i="5"/>
  <c r="H40" i="5"/>
  <c r="H39" i="5"/>
  <c r="H38" i="5"/>
  <c r="H37" i="5"/>
  <c r="H36" i="5"/>
  <c r="H35" i="5"/>
  <c r="H34" i="5"/>
  <c r="H33" i="5"/>
  <c r="H31" i="5"/>
  <c r="H30" i="5"/>
  <c r="H28" i="5"/>
  <c r="H27" i="5"/>
  <c r="H26" i="5"/>
  <c r="H25" i="5"/>
  <c r="H23" i="5"/>
  <c r="H22" i="5"/>
  <c r="H21" i="5"/>
  <c r="H19" i="5"/>
  <c r="H18" i="5"/>
  <c r="H17" i="5"/>
  <c r="H16" i="5"/>
  <c r="H15" i="5"/>
  <c r="H14" i="5"/>
  <c r="H13" i="5"/>
  <c r="H12" i="5"/>
  <c r="H11" i="5"/>
  <c r="H10" i="5"/>
  <c r="H9" i="5"/>
  <c r="F17" i="5" l="1"/>
  <c r="G17" i="5"/>
  <c r="J17" i="5"/>
  <c r="K17" i="5"/>
  <c r="L17" i="5"/>
  <c r="M17" i="5"/>
  <c r="N17" i="5"/>
  <c r="S17" i="5"/>
  <c r="T17" i="5"/>
  <c r="U17" i="5"/>
  <c r="F19" i="2"/>
  <c r="G19" i="2"/>
  <c r="H19" i="2"/>
  <c r="J19" i="2"/>
  <c r="K19" i="2"/>
  <c r="L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F138" i="5" l="1"/>
  <c r="G138" i="5"/>
  <c r="J138" i="5"/>
  <c r="K138" i="5"/>
  <c r="L138" i="5"/>
  <c r="M138" i="5"/>
  <c r="N138" i="5"/>
  <c r="S138" i="5"/>
  <c r="T138" i="5"/>
  <c r="U138" i="5"/>
  <c r="F50" i="5"/>
  <c r="G50" i="5"/>
  <c r="J50" i="5"/>
  <c r="K50" i="5"/>
  <c r="L50" i="5"/>
  <c r="M50" i="5"/>
  <c r="N50" i="5"/>
  <c r="S50" i="5"/>
  <c r="T50" i="5"/>
  <c r="U50" i="5"/>
  <c r="F141" i="2"/>
  <c r="G141" i="2"/>
  <c r="H141" i="2"/>
  <c r="J141" i="2"/>
  <c r="K141" i="2"/>
  <c r="L141" i="2"/>
  <c r="N141" i="2"/>
  <c r="O141" i="2"/>
  <c r="P141" i="2"/>
  <c r="Q141" i="2"/>
  <c r="R141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AF141" i="2"/>
  <c r="AG141" i="2"/>
  <c r="AH141" i="2"/>
  <c r="F53" i="2"/>
  <c r="G53" i="2"/>
  <c r="H53" i="2"/>
  <c r="J53" i="2"/>
  <c r="K53" i="2"/>
  <c r="L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F16" i="2" l="1"/>
  <c r="G16" i="2"/>
  <c r="H16" i="2"/>
  <c r="J16" i="2"/>
  <c r="K16" i="2"/>
  <c r="L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F14" i="5"/>
  <c r="G14" i="5"/>
  <c r="J14" i="5"/>
  <c r="K14" i="5"/>
  <c r="L14" i="5"/>
  <c r="M14" i="5"/>
  <c r="N14" i="5"/>
  <c r="S14" i="5"/>
  <c r="T14" i="5"/>
  <c r="U14" i="5"/>
  <c r="L9" i="5" l="1"/>
  <c r="U70" i="5" l="1"/>
  <c r="T70" i="5"/>
  <c r="S70" i="5"/>
  <c r="N70" i="5"/>
  <c r="M70" i="5"/>
  <c r="L70" i="5"/>
  <c r="K70" i="5"/>
  <c r="J70" i="5"/>
  <c r="G70" i="5"/>
  <c r="F70" i="5"/>
  <c r="AH73" i="2"/>
  <c r="AG73" i="2"/>
  <c r="AF73" i="2"/>
  <c r="AE73" i="2"/>
  <c r="AD73" i="2"/>
  <c r="AC73" i="2"/>
  <c r="AB73" i="2"/>
  <c r="AA73" i="2"/>
  <c r="Z73" i="2"/>
  <c r="Y73" i="2"/>
  <c r="X73" i="2"/>
  <c r="W73" i="2"/>
  <c r="V73" i="2"/>
  <c r="U73" i="2"/>
  <c r="T73" i="2"/>
  <c r="S73" i="2"/>
  <c r="R73" i="2"/>
  <c r="Q73" i="2"/>
  <c r="P73" i="2"/>
  <c r="O73" i="2"/>
  <c r="N73" i="2"/>
  <c r="L73" i="2"/>
  <c r="K73" i="2"/>
  <c r="J73" i="2"/>
  <c r="H73" i="2"/>
  <c r="G73" i="2"/>
  <c r="F73" i="2"/>
  <c r="U77" i="5" l="1"/>
  <c r="T77" i="5"/>
  <c r="S77" i="5"/>
  <c r="N77" i="5"/>
  <c r="M77" i="5"/>
  <c r="L77" i="5"/>
  <c r="K77" i="5"/>
  <c r="J77" i="5"/>
  <c r="G77" i="5"/>
  <c r="F77" i="5"/>
  <c r="AH81" i="2"/>
  <c r="AG81" i="2"/>
  <c r="AF81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L81" i="2"/>
  <c r="K81" i="2"/>
  <c r="J81" i="2"/>
  <c r="H81" i="2"/>
  <c r="G81" i="2"/>
  <c r="F81" i="2"/>
  <c r="U113" i="5" l="1"/>
  <c r="T113" i="5"/>
  <c r="S113" i="5"/>
  <c r="N113" i="5"/>
  <c r="M113" i="5"/>
  <c r="L113" i="5"/>
  <c r="K113" i="5"/>
  <c r="J113" i="5"/>
  <c r="G113" i="5"/>
  <c r="F113" i="5"/>
  <c r="AH118" i="2"/>
  <c r="AG118" i="2"/>
  <c r="AF118" i="2"/>
  <c r="AE118" i="2"/>
  <c r="AD118" i="2"/>
  <c r="AC118" i="2"/>
  <c r="AB118" i="2"/>
  <c r="AA118" i="2"/>
  <c r="Z118" i="2"/>
  <c r="Y118" i="2"/>
  <c r="X118" i="2"/>
  <c r="W118" i="2"/>
  <c r="V118" i="2"/>
  <c r="U118" i="2"/>
  <c r="T118" i="2"/>
  <c r="S118" i="2"/>
  <c r="R118" i="2"/>
  <c r="Q118" i="2"/>
  <c r="P118" i="2"/>
  <c r="O118" i="2"/>
  <c r="N118" i="2"/>
  <c r="L118" i="2"/>
  <c r="K118" i="2"/>
  <c r="J118" i="2"/>
  <c r="H118" i="2"/>
  <c r="G118" i="2"/>
  <c r="F118" i="2"/>
  <c r="L14" i="7" l="1"/>
  <c r="K14" i="7"/>
  <c r="J14" i="7"/>
  <c r="H14" i="7"/>
  <c r="N13" i="6"/>
  <c r="M13" i="6"/>
  <c r="K13" i="6"/>
  <c r="H13" i="6"/>
  <c r="G13" i="6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AH84" i="2" l="1"/>
  <c r="AG84" i="2"/>
  <c r="AF84" i="2"/>
  <c r="AE84" i="2"/>
  <c r="AD84" i="2"/>
  <c r="AC84" i="2"/>
  <c r="AB84" i="2"/>
  <c r="AA84" i="2"/>
  <c r="Z84" i="2"/>
  <c r="Y84" i="2"/>
  <c r="X84" i="2"/>
  <c r="W84" i="2"/>
  <c r="V84" i="2"/>
  <c r="U84" i="2"/>
  <c r="T84" i="2"/>
  <c r="S84" i="2"/>
  <c r="R84" i="2"/>
  <c r="Q84" i="2"/>
  <c r="P84" i="2"/>
  <c r="O84" i="2"/>
  <c r="N84" i="2"/>
  <c r="L84" i="2"/>
  <c r="K84" i="2"/>
  <c r="J84" i="2"/>
  <c r="H84" i="2"/>
  <c r="G84" i="2"/>
  <c r="F84" i="2"/>
  <c r="U80" i="5"/>
  <c r="T80" i="5"/>
  <c r="S80" i="5"/>
  <c r="N80" i="5"/>
  <c r="M80" i="5"/>
  <c r="L80" i="5"/>
  <c r="K80" i="5"/>
  <c r="J80" i="5"/>
  <c r="G80" i="5"/>
  <c r="F80" i="5"/>
  <c r="L52" i="7" l="1"/>
  <c r="K52" i="7"/>
  <c r="J52" i="7"/>
  <c r="H52" i="7"/>
  <c r="N53" i="6"/>
  <c r="M53" i="6"/>
  <c r="K53" i="6"/>
  <c r="H53" i="6"/>
  <c r="G53" i="6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L32" i="7" l="1"/>
  <c r="K32" i="7"/>
  <c r="J32" i="7"/>
  <c r="H32" i="7"/>
  <c r="N31" i="6"/>
  <c r="M31" i="6"/>
  <c r="K31" i="6"/>
  <c r="H31" i="6"/>
  <c r="X31" i="3"/>
  <c r="W31" i="3"/>
  <c r="V31" i="3"/>
  <c r="U31" i="3"/>
  <c r="T31" i="3"/>
  <c r="S31" i="3"/>
  <c r="R31" i="3"/>
  <c r="Q31" i="3"/>
  <c r="P31" i="3"/>
  <c r="O31" i="3"/>
  <c r="N31" i="3"/>
  <c r="M31" i="3"/>
  <c r="L31" i="3"/>
  <c r="K31" i="3"/>
  <c r="J31" i="3"/>
  <c r="I31" i="3"/>
  <c r="H31" i="3"/>
  <c r="G31" i="3"/>
  <c r="L56" i="7" l="1"/>
  <c r="K56" i="7"/>
  <c r="J56" i="7"/>
  <c r="H56" i="7"/>
  <c r="L55" i="7"/>
  <c r="K55" i="7"/>
  <c r="J55" i="7"/>
  <c r="H55" i="7"/>
  <c r="L51" i="7"/>
  <c r="K51" i="7"/>
  <c r="J51" i="7"/>
  <c r="H51" i="7"/>
  <c r="L50" i="7"/>
  <c r="K50" i="7"/>
  <c r="J50" i="7"/>
  <c r="H50" i="7"/>
  <c r="L49" i="7"/>
  <c r="K49" i="7"/>
  <c r="J49" i="7"/>
  <c r="H49" i="7"/>
  <c r="L48" i="7"/>
  <c r="K48" i="7"/>
  <c r="J48" i="7"/>
  <c r="H48" i="7"/>
  <c r="L47" i="7"/>
  <c r="K47" i="7"/>
  <c r="J47" i="7"/>
  <c r="H47" i="7"/>
  <c r="L46" i="7"/>
  <c r="K46" i="7"/>
  <c r="J46" i="7"/>
  <c r="H46" i="7"/>
  <c r="L45" i="7"/>
  <c r="K45" i="7"/>
  <c r="J45" i="7"/>
  <c r="H45" i="7"/>
  <c r="L44" i="7"/>
  <c r="K44" i="7"/>
  <c r="J44" i="7"/>
  <c r="H44" i="7"/>
  <c r="L40" i="7"/>
  <c r="K40" i="7"/>
  <c r="J40" i="7"/>
  <c r="H40" i="7"/>
  <c r="L39" i="7"/>
  <c r="K39" i="7"/>
  <c r="J39" i="7"/>
  <c r="H39" i="7"/>
  <c r="L38" i="7"/>
  <c r="K38" i="7"/>
  <c r="J38" i="7"/>
  <c r="H38" i="7"/>
  <c r="L37" i="7"/>
  <c r="K37" i="7"/>
  <c r="J37" i="7"/>
  <c r="H37" i="7"/>
  <c r="L36" i="7"/>
  <c r="K36" i="7"/>
  <c r="J36" i="7"/>
  <c r="H36" i="7"/>
  <c r="L35" i="7"/>
  <c r="K35" i="7"/>
  <c r="J35" i="7"/>
  <c r="H35" i="7"/>
  <c r="L34" i="7"/>
  <c r="K34" i="7"/>
  <c r="J34" i="7"/>
  <c r="H34" i="7"/>
  <c r="L33" i="7"/>
  <c r="K33" i="7"/>
  <c r="J33" i="7"/>
  <c r="H33" i="7"/>
  <c r="L30" i="7"/>
  <c r="K30" i="7"/>
  <c r="J30" i="7"/>
  <c r="H30" i="7"/>
  <c r="L29" i="7"/>
  <c r="K29" i="7"/>
  <c r="J29" i="7"/>
  <c r="H29" i="7"/>
  <c r="L24" i="7"/>
  <c r="K24" i="7"/>
  <c r="J24" i="7"/>
  <c r="H24" i="7"/>
  <c r="L23" i="7"/>
  <c r="K23" i="7"/>
  <c r="J23" i="7"/>
  <c r="H23" i="7"/>
  <c r="L22" i="7"/>
  <c r="K22" i="7"/>
  <c r="J22" i="7"/>
  <c r="H22" i="7"/>
  <c r="L21" i="7"/>
  <c r="K21" i="7"/>
  <c r="J21" i="7"/>
  <c r="H21" i="7"/>
  <c r="L20" i="7"/>
  <c r="K20" i="7"/>
  <c r="J20" i="7"/>
  <c r="H20" i="7"/>
  <c r="L18" i="7"/>
  <c r="K18" i="7"/>
  <c r="J18" i="7"/>
  <c r="H18" i="7"/>
  <c r="L17" i="7"/>
  <c r="K17" i="7"/>
  <c r="J17" i="7"/>
  <c r="H17" i="7"/>
  <c r="L15" i="7"/>
  <c r="K15" i="7"/>
  <c r="J15" i="7"/>
  <c r="H15" i="7"/>
  <c r="L13" i="7"/>
  <c r="K13" i="7"/>
  <c r="J13" i="7"/>
  <c r="H13" i="7"/>
  <c r="L12" i="7"/>
  <c r="K12" i="7"/>
  <c r="J12" i="7"/>
  <c r="H12" i="7"/>
  <c r="L11" i="7"/>
  <c r="K11" i="7"/>
  <c r="J11" i="7"/>
  <c r="H11" i="7"/>
  <c r="L10" i="7"/>
  <c r="K10" i="7"/>
  <c r="J10" i="7"/>
  <c r="I10" i="7"/>
  <c r="H10" i="7"/>
  <c r="N56" i="6"/>
  <c r="N55" i="6"/>
  <c r="N51" i="6"/>
  <c r="N50" i="6"/>
  <c r="N49" i="6"/>
  <c r="N48" i="6"/>
  <c r="N47" i="6"/>
  <c r="N46" i="6"/>
  <c r="N44" i="6"/>
  <c r="N40" i="6"/>
  <c r="N39" i="6"/>
  <c r="N38" i="6"/>
  <c r="N37" i="6"/>
  <c r="N36" i="6"/>
  <c r="N35" i="6"/>
  <c r="N34" i="6"/>
  <c r="N32" i="6"/>
  <c r="N29" i="6"/>
  <c r="N28" i="6"/>
  <c r="N23" i="6"/>
  <c r="N22" i="6"/>
  <c r="N21" i="6"/>
  <c r="N20" i="6"/>
  <c r="N19" i="6"/>
  <c r="N17" i="6"/>
  <c r="N16" i="6"/>
  <c r="N14" i="6"/>
  <c r="N12" i="6"/>
  <c r="N11" i="6"/>
  <c r="N10" i="6"/>
  <c r="N9" i="6"/>
  <c r="M56" i="6"/>
  <c r="M55" i="6"/>
  <c r="M51" i="6"/>
  <c r="M50" i="6"/>
  <c r="M49" i="6"/>
  <c r="M48" i="6"/>
  <c r="M47" i="6"/>
  <c r="M46" i="6"/>
  <c r="M44" i="6"/>
  <c r="M40" i="6"/>
  <c r="M39" i="6"/>
  <c r="M38" i="6"/>
  <c r="M37" i="6"/>
  <c r="M36" i="6"/>
  <c r="M35" i="6"/>
  <c r="M34" i="6"/>
  <c r="M32" i="6"/>
  <c r="M29" i="6"/>
  <c r="M28" i="6"/>
  <c r="M23" i="6"/>
  <c r="M22" i="6"/>
  <c r="M21" i="6"/>
  <c r="M20" i="6"/>
  <c r="M19" i="6"/>
  <c r="M17" i="6"/>
  <c r="M16" i="6"/>
  <c r="M14" i="6"/>
  <c r="M12" i="6"/>
  <c r="M11" i="6"/>
  <c r="M10" i="6"/>
  <c r="M9" i="6"/>
  <c r="K56" i="6"/>
  <c r="K55" i="6"/>
  <c r="K51" i="6"/>
  <c r="K50" i="6"/>
  <c r="K49" i="6"/>
  <c r="K48" i="6"/>
  <c r="K47" i="6"/>
  <c r="K46" i="6"/>
  <c r="K44" i="6"/>
  <c r="K40" i="6"/>
  <c r="K39" i="6"/>
  <c r="K38" i="6"/>
  <c r="K37" i="6"/>
  <c r="K36" i="6"/>
  <c r="K35" i="6"/>
  <c r="K34" i="6"/>
  <c r="K32" i="6"/>
  <c r="K29" i="6"/>
  <c r="K28" i="6"/>
  <c r="K23" i="6"/>
  <c r="K22" i="6"/>
  <c r="K21" i="6"/>
  <c r="K20" i="6"/>
  <c r="K19" i="6"/>
  <c r="K17" i="6"/>
  <c r="K16" i="6"/>
  <c r="K14" i="6"/>
  <c r="K12" i="6"/>
  <c r="K11" i="6"/>
  <c r="K10" i="6"/>
  <c r="H56" i="6"/>
  <c r="H55" i="6"/>
  <c r="H51" i="6"/>
  <c r="H50" i="6"/>
  <c r="H49" i="6"/>
  <c r="H48" i="6"/>
  <c r="H47" i="6"/>
  <c r="H46" i="6"/>
  <c r="H44" i="6"/>
  <c r="H40" i="6"/>
  <c r="H39" i="6"/>
  <c r="H38" i="6"/>
  <c r="H37" i="6"/>
  <c r="H36" i="6"/>
  <c r="H35" i="6"/>
  <c r="H34" i="6"/>
  <c r="H32" i="6"/>
  <c r="H29" i="6"/>
  <c r="H28" i="6"/>
  <c r="H23" i="6"/>
  <c r="H22" i="6"/>
  <c r="H21" i="6"/>
  <c r="H20" i="6"/>
  <c r="H19" i="6"/>
  <c r="H17" i="6"/>
  <c r="H16" i="6"/>
  <c r="H14" i="6"/>
  <c r="H12" i="6"/>
  <c r="H11" i="6"/>
  <c r="H10" i="6"/>
  <c r="H9" i="6"/>
  <c r="G56" i="6"/>
  <c r="G55" i="6"/>
  <c r="G51" i="6"/>
  <c r="G50" i="6"/>
  <c r="G49" i="6"/>
  <c r="G48" i="6"/>
  <c r="G47" i="6"/>
  <c r="G46" i="6"/>
  <c r="G44" i="6"/>
  <c r="G40" i="6"/>
  <c r="G39" i="6"/>
  <c r="G38" i="6"/>
  <c r="G37" i="6"/>
  <c r="G36" i="6"/>
  <c r="G35" i="6"/>
  <c r="G34" i="6"/>
  <c r="G23" i="6"/>
  <c r="G22" i="6"/>
  <c r="G21" i="6"/>
  <c r="G20" i="6"/>
  <c r="G19" i="6"/>
  <c r="G17" i="6"/>
  <c r="G16" i="6"/>
  <c r="G14" i="6"/>
  <c r="G12" i="6"/>
  <c r="G11" i="6"/>
  <c r="G10" i="6"/>
  <c r="U154" i="5" l="1"/>
  <c r="U153" i="5"/>
  <c r="U152" i="5"/>
  <c r="U151" i="5"/>
  <c r="U150" i="5"/>
  <c r="U149" i="5"/>
  <c r="U147" i="5"/>
  <c r="U146" i="5"/>
  <c r="U145" i="5"/>
  <c r="U144" i="5"/>
  <c r="U143" i="5"/>
  <c r="U142" i="5"/>
  <c r="U137" i="5"/>
  <c r="U136" i="5"/>
  <c r="U130" i="5"/>
  <c r="U128" i="5"/>
  <c r="U127" i="5"/>
  <c r="U126" i="5"/>
  <c r="U125" i="5"/>
  <c r="U124" i="5"/>
  <c r="U116" i="5"/>
  <c r="U115" i="5"/>
  <c r="U114" i="5"/>
  <c r="U112" i="5"/>
  <c r="U111" i="5"/>
  <c r="U110" i="5"/>
  <c r="U109" i="5"/>
  <c r="U107" i="5"/>
  <c r="U106" i="5"/>
  <c r="U105" i="5"/>
  <c r="U104" i="5"/>
  <c r="U103" i="5"/>
  <c r="U102" i="5"/>
  <c r="U101" i="5"/>
  <c r="U100" i="5"/>
  <c r="U97" i="5"/>
  <c r="U96" i="5"/>
  <c r="U95" i="5"/>
  <c r="U94" i="5"/>
  <c r="U93" i="5"/>
  <c r="U90" i="5"/>
  <c r="U89" i="5"/>
  <c r="U88" i="5"/>
  <c r="U87" i="5"/>
  <c r="U86" i="5"/>
  <c r="U85" i="5"/>
  <c r="U84" i="5"/>
  <c r="U83" i="5"/>
  <c r="U82" i="5"/>
  <c r="U81" i="5"/>
  <c r="U78" i="5"/>
  <c r="U76" i="5"/>
  <c r="U75" i="5"/>
  <c r="U73" i="5"/>
  <c r="U72" i="5"/>
  <c r="U71" i="5"/>
  <c r="U67" i="5"/>
  <c r="U66" i="5"/>
  <c r="U64" i="5"/>
  <c r="U63" i="5"/>
  <c r="U59" i="5"/>
  <c r="U58" i="5"/>
  <c r="U57" i="5"/>
  <c r="U56" i="5"/>
  <c r="U55" i="5"/>
  <c r="U53" i="5"/>
  <c r="U52" i="5"/>
  <c r="U49" i="5"/>
  <c r="U48" i="5"/>
  <c r="U47" i="5"/>
  <c r="U45" i="5"/>
  <c r="U43" i="5"/>
  <c r="U42" i="5"/>
  <c r="U41" i="5"/>
  <c r="U40" i="5"/>
  <c r="U39" i="5"/>
  <c r="U38" i="5"/>
  <c r="U37" i="5"/>
  <c r="U36" i="5"/>
  <c r="U35" i="5"/>
  <c r="U34" i="5"/>
  <c r="U33" i="5"/>
  <c r="U31" i="5"/>
  <c r="U30" i="5"/>
  <c r="U28" i="5"/>
  <c r="U27" i="5"/>
  <c r="U26" i="5"/>
  <c r="U25" i="5"/>
  <c r="U23" i="5"/>
  <c r="U22" i="5"/>
  <c r="U21" i="5"/>
  <c r="U19" i="5"/>
  <c r="U18" i="5"/>
  <c r="U16" i="5"/>
  <c r="U15" i="5"/>
  <c r="U13" i="5"/>
  <c r="U12" i="5"/>
  <c r="U11" i="5"/>
  <c r="U10" i="5"/>
  <c r="U9" i="5"/>
  <c r="T154" i="5"/>
  <c r="T153" i="5"/>
  <c r="T152" i="5"/>
  <c r="T151" i="5"/>
  <c r="T150" i="5"/>
  <c r="T149" i="5"/>
  <c r="T147" i="5"/>
  <c r="T146" i="5"/>
  <c r="T145" i="5"/>
  <c r="T144" i="5"/>
  <c r="T143" i="5"/>
  <c r="T142" i="5"/>
  <c r="T137" i="5"/>
  <c r="T136" i="5"/>
  <c r="T130" i="5"/>
  <c r="T128" i="5"/>
  <c r="T127" i="5"/>
  <c r="T126" i="5"/>
  <c r="T125" i="5"/>
  <c r="T124" i="5"/>
  <c r="T116" i="5"/>
  <c r="T115" i="5"/>
  <c r="T114" i="5"/>
  <c r="T112" i="5"/>
  <c r="T111" i="5"/>
  <c r="T110" i="5"/>
  <c r="T109" i="5"/>
  <c r="T107" i="5"/>
  <c r="T106" i="5"/>
  <c r="T105" i="5"/>
  <c r="T104" i="5"/>
  <c r="T103" i="5"/>
  <c r="T102" i="5"/>
  <c r="T101" i="5"/>
  <c r="T100" i="5"/>
  <c r="T97" i="5"/>
  <c r="T96" i="5"/>
  <c r="T95" i="5"/>
  <c r="T94" i="5"/>
  <c r="T93" i="5"/>
  <c r="T90" i="5"/>
  <c r="T89" i="5"/>
  <c r="T88" i="5"/>
  <c r="T87" i="5"/>
  <c r="T86" i="5"/>
  <c r="T85" i="5"/>
  <c r="T84" i="5"/>
  <c r="T83" i="5"/>
  <c r="T82" i="5"/>
  <c r="T81" i="5"/>
  <c r="T78" i="5"/>
  <c r="T76" i="5"/>
  <c r="T75" i="5"/>
  <c r="T73" i="5"/>
  <c r="T72" i="5"/>
  <c r="T71" i="5"/>
  <c r="T67" i="5"/>
  <c r="T66" i="5"/>
  <c r="T64" i="5"/>
  <c r="T63" i="5"/>
  <c r="T59" i="5"/>
  <c r="T58" i="5"/>
  <c r="T57" i="5"/>
  <c r="T56" i="5"/>
  <c r="T55" i="5"/>
  <c r="T53" i="5"/>
  <c r="T52" i="5"/>
  <c r="T49" i="5"/>
  <c r="T48" i="5"/>
  <c r="T47" i="5"/>
  <c r="T45" i="5"/>
  <c r="T43" i="5"/>
  <c r="T42" i="5"/>
  <c r="T41" i="5"/>
  <c r="T40" i="5"/>
  <c r="T39" i="5"/>
  <c r="T38" i="5"/>
  <c r="T37" i="5"/>
  <c r="T36" i="5"/>
  <c r="T35" i="5"/>
  <c r="T34" i="5"/>
  <c r="T33" i="5"/>
  <c r="T31" i="5"/>
  <c r="T30" i="5"/>
  <c r="T28" i="5"/>
  <c r="T27" i="5"/>
  <c r="T26" i="5"/>
  <c r="T25" i="5"/>
  <c r="T23" i="5"/>
  <c r="T22" i="5"/>
  <c r="T21" i="5"/>
  <c r="T19" i="5"/>
  <c r="T18" i="5"/>
  <c r="T16" i="5"/>
  <c r="T15" i="5"/>
  <c r="T13" i="5"/>
  <c r="T12" i="5"/>
  <c r="T11" i="5"/>
  <c r="T10" i="5"/>
  <c r="T9" i="5"/>
  <c r="S154" i="5"/>
  <c r="S153" i="5"/>
  <c r="S152" i="5"/>
  <c r="S151" i="5"/>
  <c r="S150" i="5"/>
  <c r="S149" i="5"/>
  <c r="S147" i="5"/>
  <c r="S146" i="5"/>
  <c r="S145" i="5"/>
  <c r="S144" i="5"/>
  <c r="S143" i="5"/>
  <c r="S142" i="5"/>
  <c r="S137" i="5"/>
  <c r="S136" i="5"/>
  <c r="S130" i="5"/>
  <c r="S128" i="5"/>
  <c r="S127" i="5"/>
  <c r="S126" i="5"/>
  <c r="S125" i="5"/>
  <c r="S124" i="5"/>
  <c r="S116" i="5"/>
  <c r="S115" i="5"/>
  <c r="S114" i="5"/>
  <c r="S112" i="5"/>
  <c r="S111" i="5"/>
  <c r="S110" i="5"/>
  <c r="S109" i="5"/>
  <c r="S107" i="5"/>
  <c r="S106" i="5"/>
  <c r="S105" i="5"/>
  <c r="S104" i="5"/>
  <c r="S103" i="5"/>
  <c r="S102" i="5"/>
  <c r="S101" i="5"/>
  <c r="S100" i="5"/>
  <c r="S97" i="5"/>
  <c r="S96" i="5"/>
  <c r="S95" i="5"/>
  <c r="S94" i="5"/>
  <c r="S93" i="5"/>
  <c r="S90" i="5"/>
  <c r="S89" i="5"/>
  <c r="S88" i="5"/>
  <c r="S87" i="5"/>
  <c r="S86" i="5"/>
  <c r="S85" i="5"/>
  <c r="S84" i="5"/>
  <c r="S83" i="5"/>
  <c r="S82" i="5"/>
  <c r="S81" i="5"/>
  <c r="S78" i="5"/>
  <c r="S76" i="5"/>
  <c r="S75" i="5"/>
  <c r="S73" i="5"/>
  <c r="S72" i="5"/>
  <c r="S71" i="5"/>
  <c r="S67" i="5"/>
  <c r="S66" i="5"/>
  <c r="S64" i="5"/>
  <c r="S63" i="5"/>
  <c r="S59" i="5"/>
  <c r="S58" i="5"/>
  <c r="S57" i="5"/>
  <c r="S56" i="5"/>
  <c r="S55" i="5"/>
  <c r="S53" i="5"/>
  <c r="S52" i="5"/>
  <c r="S49" i="5"/>
  <c r="S48" i="5"/>
  <c r="S47" i="5"/>
  <c r="S45" i="5"/>
  <c r="S43" i="5"/>
  <c r="S42" i="5"/>
  <c r="S41" i="5"/>
  <c r="S40" i="5"/>
  <c r="S39" i="5"/>
  <c r="S38" i="5"/>
  <c r="S37" i="5"/>
  <c r="S36" i="5"/>
  <c r="S35" i="5"/>
  <c r="S34" i="5"/>
  <c r="S33" i="5"/>
  <c r="S31" i="5"/>
  <c r="S30" i="5"/>
  <c r="S28" i="5"/>
  <c r="S27" i="5"/>
  <c r="S26" i="5"/>
  <c r="S25" i="5"/>
  <c r="S23" i="5"/>
  <c r="S22" i="5"/>
  <c r="S21" i="5"/>
  <c r="S19" i="5"/>
  <c r="S18" i="5"/>
  <c r="S16" i="5"/>
  <c r="S15" i="5"/>
  <c r="S13" i="5"/>
  <c r="S12" i="5"/>
  <c r="S11" i="5"/>
  <c r="S10" i="5"/>
  <c r="S9" i="5"/>
  <c r="N154" i="5"/>
  <c r="N153" i="5"/>
  <c r="N152" i="5"/>
  <c r="N151" i="5"/>
  <c r="N150" i="5"/>
  <c r="N149" i="5"/>
  <c r="N147" i="5"/>
  <c r="N146" i="5"/>
  <c r="N145" i="5"/>
  <c r="N144" i="5"/>
  <c r="N143" i="5"/>
  <c r="N142" i="5"/>
  <c r="N137" i="5"/>
  <c r="N136" i="5"/>
  <c r="N130" i="5"/>
  <c r="N128" i="5"/>
  <c r="N127" i="5"/>
  <c r="N126" i="5"/>
  <c r="N125" i="5"/>
  <c r="N124" i="5"/>
  <c r="N116" i="5"/>
  <c r="N115" i="5"/>
  <c r="N114" i="5"/>
  <c r="N112" i="5"/>
  <c r="N111" i="5"/>
  <c r="N110" i="5"/>
  <c r="N109" i="5"/>
  <c r="N107" i="5"/>
  <c r="N106" i="5"/>
  <c r="N105" i="5"/>
  <c r="N104" i="5"/>
  <c r="N103" i="5"/>
  <c r="N102" i="5"/>
  <c r="N101" i="5"/>
  <c r="N100" i="5"/>
  <c r="N97" i="5"/>
  <c r="N96" i="5"/>
  <c r="N95" i="5"/>
  <c r="N94" i="5"/>
  <c r="N93" i="5"/>
  <c r="N90" i="5"/>
  <c r="N89" i="5"/>
  <c r="N88" i="5"/>
  <c r="N87" i="5"/>
  <c r="N86" i="5"/>
  <c r="N85" i="5"/>
  <c r="N84" i="5"/>
  <c r="N83" i="5"/>
  <c r="N82" i="5"/>
  <c r="N81" i="5"/>
  <c r="N78" i="5"/>
  <c r="N76" i="5"/>
  <c r="N75" i="5"/>
  <c r="N73" i="5"/>
  <c r="N72" i="5"/>
  <c r="N71" i="5"/>
  <c r="N67" i="5"/>
  <c r="N66" i="5"/>
  <c r="N64" i="5"/>
  <c r="N63" i="5"/>
  <c r="N59" i="5"/>
  <c r="N58" i="5"/>
  <c r="N57" i="5"/>
  <c r="N56" i="5"/>
  <c r="N55" i="5"/>
  <c r="N53" i="5"/>
  <c r="N52" i="5"/>
  <c r="N49" i="5"/>
  <c r="N48" i="5"/>
  <c r="N47" i="5"/>
  <c r="N45" i="5"/>
  <c r="N43" i="5"/>
  <c r="N42" i="5"/>
  <c r="N41" i="5"/>
  <c r="N40" i="5"/>
  <c r="N39" i="5"/>
  <c r="N38" i="5"/>
  <c r="N37" i="5"/>
  <c r="N36" i="5"/>
  <c r="N35" i="5"/>
  <c r="N34" i="5"/>
  <c r="N33" i="5"/>
  <c r="N31" i="5"/>
  <c r="N30" i="5"/>
  <c r="N28" i="5"/>
  <c r="N27" i="5"/>
  <c r="N26" i="5"/>
  <c r="N25" i="5"/>
  <c r="N23" i="5"/>
  <c r="N22" i="5"/>
  <c r="N21" i="5"/>
  <c r="N19" i="5"/>
  <c r="N18" i="5"/>
  <c r="N16" i="5"/>
  <c r="N15" i="5"/>
  <c r="N13" i="5"/>
  <c r="N12" i="5"/>
  <c r="N11" i="5"/>
  <c r="N10" i="5"/>
  <c r="N9" i="5"/>
  <c r="M154" i="5"/>
  <c r="M153" i="5"/>
  <c r="M152" i="5"/>
  <c r="M151" i="5"/>
  <c r="M150" i="5"/>
  <c r="M149" i="5"/>
  <c r="M147" i="5"/>
  <c r="M146" i="5"/>
  <c r="M145" i="5"/>
  <c r="M144" i="5"/>
  <c r="M143" i="5"/>
  <c r="M142" i="5"/>
  <c r="M137" i="5"/>
  <c r="M136" i="5"/>
  <c r="M130" i="5"/>
  <c r="M128" i="5"/>
  <c r="M127" i="5"/>
  <c r="M126" i="5"/>
  <c r="M125" i="5"/>
  <c r="M124" i="5"/>
  <c r="M116" i="5"/>
  <c r="M115" i="5"/>
  <c r="M114" i="5"/>
  <c r="M112" i="5"/>
  <c r="M111" i="5"/>
  <c r="M110" i="5"/>
  <c r="M109" i="5"/>
  <c r="M107" i="5"/>
  <c r="M106" i="5"/>
  <c r="M105" i="5"/>
  <c r="M104" i="5"/>
  <c r="M103" i="5"/>
  <c r="M102" i="5"/>
  <c r="M101" i="5"/>
  <c r="M100" i="5"/>
  <c r="M97" i="5"/>
  <c r="M96" i="5"/>
  <c r="M95" i="5"/>
  <c r="M94" i="5"/>
  <c r="M93" i="5"/>
  <c r="M90" i="5"/>
  <c r="M89" i="5"/>
  <c r="M88" i="5"/>
  <c r="M87" i="5"/>
  <c r="M86" i="5"/>
  <c r="M85" i="5"/>
  <c r="M84" i="5"/>
  <c r="M83" i="5"/>
  <c r="M82" i="5"/>
  <c r="M81" i="5"/>
  <c r="M78" i="5"/>
  <c r="M76" i="5"/>
  <c r="M75" i="5"/>
  <c r="M73" i="5"/>
  <c r="M72" i="5"/>
  <c r="M71" i="5"/>
  <c r="M67" i="5"/>
  <c r="M66" i="5"/>
  <c r="M64" i="5"/>
  <c r="M63" i="5"/>
  <c r="M59" i="5"/>
  <c r="M58" i="5"/>
  <c r="M57" i="5"/>
  <c r="M56" i="5"/>
  <c r="M55" i="5"/>
  <c r="M53" i="5"/>
  <c r="M52" i="5"/>
  <c r="M49" i="5"/>
  <c r="M48" i="5"/>
  <c r="M47" i="5"/>
  <c r="M45" i="5"/>
  <c r="M43" i="5"/>
  <c r="M42" i="5"/>
  <c r="M41" i="5"/>
  <c r="M40" i="5"/>
  <c r="M39" i="5"/>
  <c r="M38" i="5"/>
  <c r="M37" i="5"/>
  <c r="M36" i="5"/>
  <c r="M35" i="5"/>
  <c r="M34" i="5"/>
  <c r="M33" i="5"/>
  <c r="M31" i="5"/>
  <c r="M30" i="5"/>
  <c r="M28" i="5"/>
  <c r="M27" i="5"/>
  <c r="M26" i="5"/>
  <c r="M25" i="5"/>
  <c r="M23" i="5"/>
  <c r="M22" i="5"/>
  <c r="M21" i="5"/>
  <c r="M19" i="5"/>
  <c r="M18" i="5"/>
  <c r="M16" i="5"/>
  <c r="M15" i="5"/>
  <c r="M13" i="5"/>
  <c r="M12" i="5"/>
  <c r="M11" i="5"/>
  <c r="M10" i="5"/>
  <c r="M9" i="5"/>
  <c r="L154" i="5"/>
  <c r="L153" i="5"/>
  <c r="L152" i="5"/>
  <c r="L151" i="5"/>
  <c r="L150" i="5"/>
  <c r="L149" i="5"/>
  <c r="L147" i="5"/>
  <c r="L146" i="5"/>
  <c r="L145" i="5"/>
  <c r="L144" i="5"/>
  <c r="L143" i="5"/>
  <c r="L142" i="5"/>
  <c r="L137" i="5"/>
  <c r="L136" i="5"/>
  <c r="L130" i="5"/>
  <c r="L128" i="5"/>
  <c r="L127" i="5"/>
  <c r="L126" i="5"/>
  <c r="L125" i="5"/>
  <c r="L124" i="5"/>
  <c r="L116" i="5"/>
  <c r="L115" i="5"/>
  <c r="L114" i="5"/>
  <c r="L112" i="5"/>
  <c r="L111" i="5"/>
  <c r="L110" i="5"/>
  <c r="L109" i="5"/>
  <c r="L107" i="5"/>
  <c r="L106" i="5"/>
  <c r="L105" i="5"/>
  <c r="L104" i="5"/>
  <c r="L103" i="5"/>
  <c r="L102" i="5"/>
  <c r="L101" i="5"/>
  <c r="L100" i="5"/>
  <c r="L97" i="5"/>
  <c r="L96" i="5"/>
  <c r="L95" i="5"/>
  <c r="L94" i="5"/>
  <c r="L93" i="5"/>
  <c r="L90" i="5"/>
  <c r="L89" i="5"/>
  <c r="L88" i="5"/>
  <c r="L87" i="5"/>
  <c r="L86" i="5"/>
  <c r="L85" i="5"/>
  <c r="L84" i="5"/>
  <c r="L83" i="5"/>
  <c r="L82" i="5"/>
  <c r="L81" i="5"/>
  <c r="L78" i="5"/>
  <c r="L76" i="5"/>
  <c r="L75" i="5"/>
  <c r="L73" i="5"/>
  <c r="L72" i="5"/>
  <c r="L71" i="5"/>
  <c r="L67" i="5"/>
  <c r="L66" i="5"/>
  <c r="L64" i="5"/>
  <c r="L63" i="5"/>
  <c r="L59" i="5"/>
  <c r="L58" i="5"/>
  <c r="L57" i="5"/>
  <c r="L56" i="5"/>
  <c r="L55" i="5"/>
  <c r="L53" i="5"/>
  <c r="L52" i="5"/>
  <c r="L49" i="5"/>
  <c r="L48" i="5"/>
  <c r="L47" i="5"/>
  <c r="L45" i="5"/>
  <c r="L43" i="5"/>
  <c r="L42" i="5"/>
  <c r="L41" i="5"/>
  <c r="L40" i="5"/>
  <c r="L39" i="5"/>
  <c r="L38" i="5"/>
  <c r="L37" i="5"/>
  <c r="L36" i="5"/>
  <c r="L35" i="5"/>
  <c r="L34" i="5"/>
  <c r="L33" i="5"/>
  <c r="L31" i="5"/>
  <c r="L30" i="5"/>
  <c r="L28" i="5"/>
  <c r="L27" i="5"/>
  <c r="L26" i="5"/>
  <c r="L25" i="5"/>
  <c r="L23" i="5"/>
  <c r="L22" i="5"/>
  <c r="L21" i="5"/>
  <c r="L19" i="5"/>
  <c r="L18" i="5"/>
  <c r="L16" i="5"/>
  <c r="L15" i="5"/>
  <c r="L13" i="5"/>
  <c r="L12" i="5"/>
  <c r="L11" i="5"/>
  <c r="L10" i="5"/>
  <c r="K154" i="5"/>
  <c r="K153" i="5"/>
  <c r="K152" i="5"/>
  <c r="K151" i="5"/>
  <c r="K150" i="5"/>
  <c r="K149" i="5"/>
  <c r="K147" i="5"/>
  <c r="K146" i="5"/>
  <c r="K145" i="5"/>
  <c r="K144" i="5"/>
  <c r="K143" i="5"/>
  <c r="K142" i="5"/>
  <c r="K137" i="5"/>
  <c r="K136" i="5"/>
  <c r="K130" i="5"/>
  <c r="K128" i="5"/>
  <c r="K127" i="5"/>
  <c r="K126" i="5"/>
  <c r="K125" i="5"/>
  <c r="K124" i="5"/>
  <c r="K116" i="5"/>
  <c r="K115" i="5"/>
  <c r="K114" i="5"/>
  <c r="K112" i="5"/>
  <c r="K111" i="5"/>
  <c r="K110" i="5"/>
  <c r="K109" i="5"/>
  <c r="K107" i="5"/>
  <c r="K106" i="5"/>
  <c r="K105" i="5"/>
  <c r="K104" i="5"/>
  <c r="K103" i="5"/>
  <c r="K102" i="5"/>
  <c r="K101" i="5"/>
  <c r="K100" i="5"/>
  <c r="K97" i="5"/>
  <c r="K96" i="5"/>
  <c r="K95" i="5"/>
  <c r="K94" i="5"/>
  <c r="K93" i="5"/>
  <c r="K90" i="5"/>
  <c r="K89" i="5"/>
  <c r="K88" i="5"/>
  <c r="K87" i="5"/>
  <c r="K86" i="5"/>
  <c r="K85" i="5"/>
  <c r="K84" i="5"/>
  <c r="K83" i="5"/>
  <c r="K82" i="5"/>
  <c r="K81" i="5"/>
  <c r="K78" i="5"/>
  <c r="K76" i="5"/>
  <c r="K75" i="5"/>
  <c r="K73" i="5"/>
  <c r="K72" i="5"/>
  <c r="K71" i="5"/>
  <c r="K67" i="5"/>
  <c r="K66" i="5"/>
  <c r="K64" i="5"/>
  <c r="K63" i="5"/>
  <c r="K59" i="5"/>
  <c r="K58" i="5"/>
  <c r="K57" i="5"/>
  <c r="K56" i="5"/>
  <c r="K55" i="5"/>
  <c r="K53" i="5"/>
  <c r="K52" i="5"/>
  <c r="K49" i="5"/>
  <c r="K48" i="5"/>
  <c r="K47" i="5"/>
  <c r="K45" i="5"/>
  <c r="K43" i="5"/>
  <c r="K42" i="5"/>
  <c r="K41" i="5"/>
  <c r="K40" i="5"/>
  <c r="K39" i="5"/>
  <c r="K38" i="5"/>
  <c r="K37" i="5"/>
  <c r="K36" i="5"/>
  <c r="K35" i="5"/>
  <c r="K34" i="5"/>
  <c r="K33" i="5"/>
  <c r="K31" i="5"/>
  <c r="K30" i="5"/>
  <c r="K28" i="5"/>
  <c r="K27" i="5"/>
  <c r="K26" i="5"/>
  <c r="K25" i="5"/>
  <c r="K23" i="5"/>
  <c r="K22" i="5"/>
  <c r="K21" i="5"/>
  <c r="K19" i="5"/>
  <c r="K18" i="5"/>
  <c r="K16" i="5"/>
  <c r="K15" i="5"/>
  <c r="K13" i="5"/>
  <c r="K12" i="5"/>
  <c r="K11" i="5"/>
  <c r="K10" i="5"/>
  <c r="K9" i="5"/>
  <c r="J154" i="5"/>
  <c r="J153" i="5"/>
  <c r="J152" i="5"/>
  <c r="J151" i="5"/>
  <c r="J150" i="5"/>
  <c r="J149" i="5"/>
  <c r="J147" i="5"/>
  <c r="J146" i="5"/>
  <c r="J145" i="5"/>
  <c r="J144" i="5"/>
  <c r="J143" i="5"/>
  <c r="J142" i="5"/>
  <c r="J137" i="5"/>
  <c r="J136" i="5"/>
  <c r="J130" i="5"/>
  <c r="J128" i="5"/>
  <c r="J127" i="5"/>
  <c r="J126" i="5"/>
  <c r="J125" i="5"/>
  <c r="J124" i="5"/>
  <c r="J116" i="5"/>
  <c r="J115" i="5"/>
  <c r="J114" i="5"/>
  <c r="J112" i="5"/>
  <c r="J111" i="5"/>
  <c r="J110" i="5"/>
  <c r="J109" i="5"/>
  <c r="J107" i="5"/>
  <c r="J106" i="5"/>
  <c r="J105" i="5"/>
  <c r="J104" i="5"/>
  <c r="J103" i="5"/>
  <c r="J102" i="5"/>
  <c r="J101" i="5"/>
  <c r="J100" i="5"/>
  <c r="J97" i="5"/>
  <c r="J96" i="5"/>
  <c r="J95" i="5"/>
  <c r="J94" i="5"/>
  <c r="J93" i="5"/>
  <c r="J90" i="5"/>
  <c r="J89" i="5"/>
  <c r="J88" i="5"/>
  <c r="J87" i="5"/>
  <c r="J86" i="5"/>
  <c r="J85" i="5"/>
  <c r="J84" i="5"/>
  <c r="J83" i="5"/>
  <c r="J82" i="5"/>
  <c r="J81" i="5"/>
  <c r="J78" i="5"/>
  <c r="J76" i="5"/>
  <c r="J75" i="5"/>
  <c r="J73" i="5"/>
  <c r="J72" i="5"/>
  <c r="J71" i="5"/>
  <c r="J67" i="5"/>
  <c r="J66" i="5"/>
  <c r="J64" i="5"/>
  <c r="J63" i="5"/>
  <c r="J59" i="5"/>
  <c r="J58" i="5"/>
  <c r="J57" i="5"/>
  <c r="J56" i="5"/>
  <c r="J55" i="5"/>
  <c r="J53" i="5"/>
  <c r="J52" i="5"/>
  <c r="J49" i="5"/>
  <c r="J48" i="5"/>
  <c r="J47" i="5"/>
  <c r="J45" i="5"/>
  <c r="J43" i="5"/>
  <c r="J42" i="5"/>
  <c r="J41" i="5"/>
  <c r="J40" i="5"/>
  <c r="J39" i="5"/>
  <c r="J38" i="5"/>
  <c r="J37" i="5"/>
  <c r="J36" i="5"/>
  <c r="J35" i="5"/>
  <c r="J34" i="5"/>
  <c r="J33" i="5"/>
  <c r="J31" i="5"/>
  <c r="J30" i="5"/>
  <c r="J28" i="5"/>
  <c r="J27" i="5"/>
  <c r="J26" i="5"/>
  <c r="J25" i="5"/>
  <c r="J23" i="5"/>
  <c r="J22" i="5"/>
  <c r="J21" i="5"/>
  <c r="J19" i="5"/>
  <c r="J18" i="5"/>
  <c r="J16" i="5"/>
  <c r="J15" i="5"/>
  <c r="J13" i="5"/>
  <c r="J12" i="5"/>
  <c r="J11" i="5"/>
  <c r="J10" i="5"/>
  <c r="J9" i="5"/>
  <c r="G154" i="5"/>
  <c r="G153" i="5"/>
  <c r="G152" i="5"/>
  <c r="G151" i="5"/>
  <c r="G150" i="5"/>
  <c r="G149" i="5"/>
  <c r="G147" i="5"/>
  <c r="G146" i="5"/>
  <c r="G145" i="5"/>
  <c r="G144" i="5"/>
  <c r="G143" i="5"/>
  <c r="G142" i="5"/>
  <c r="G137" i="5"/>
  <c r="G136" i="5"/>
  <c r="G130" i="5"/>
  <c r="G128" i="5"/>
  <c r="G127" i="5"/>
  <c r="G126" i="5"/>
  <c r="G125" i="5"/>
  <c r="G124" i="5"/>
  <c r="G116" i="5"/>
  <c r="G115" i="5"/>
  <c r="G114" i="5"/>
  <c r="G112" i="5"/>
  <c r="G111" i="5"/>
  <c r="G110" i="5"/>
  <c r="G109" i="5"/>
  <c r="G107" i="5"/>
  <c r="G106" i="5"/>
  <c r="G105" i="5"/>
  <c r="G104" i="5"/>
  <c r="G103" i="5"/>
  <c r="G102" i="5"/>
  <c r="G101" i="5"/>
  <c r="G100" i="5"/>
  <c r="G97" i="5"/>
  <c r="G96" i="5"/>
  <c r="G95" i="5"/>
  <c r="G94" i="5"/>
  <c r="G93" i="5"/>
  <c r="G90" i="5"/>
  <c r="G89" i="5"/>
  <c r="G88" i="5"/>
  <c r="G87" i="5"/>
  <c r="G86" i="5"/>
  <c r="G85" i="5"/>
  <c r="G84" i="5"/>
  <c r="G83" i="5"/>
  <c r="G82" i="5"/>
  <c r="G81" i="5"/>
  <c r="G78" i="5"/>
  <c r="G76" i="5"/>
  <c r="G75" i="5"/>
  <c r="G73" i="5"/>
  <c r="G72" i="5"/>
  <c r="G71" i="5"/>
  <c r="G67" i="5"/>
  <c r="G66" i="5"/>
  <c r="G64" i="5"/>
  <c r="G63" i="5"/>
  <c r="G59" i="5"/>
  <c r="G58" i="5"/>
  <c r="G57" i="5"/>
  <c r="G56" i="5"/>
  <c r="G55" i="5"/>
  <c r="G53" i="5"/>
  <c r="G52" i="5"/>
  <c r="G49" i="5"/>
  <c r="G48" i="5"/>
  <c r="G47" i="5"/>
  <c r="G45" i="5"/>
  <c r="G43" i="5"/>
  <c r="G42" i="5"/>
  <c r="G41" i="5"/>
  <c r="G40" i="5"/>
  <c r="G39" i="5"/>
  <c r="G38" i="5"/>
  <c r="G37" i="5"/>
  <c r="G36" i="5"/>
  <c r="G35" i="5"/>
  <c r="G34" i="5"/>
  <c r="G33" i="5"/>
  <c r="G31" i="5"/>
  <c r="G30" i="5"/>
  <c r="G28" i="5"/>
  <c r="G27" i="5"/>
  <c r="G26" i="5"/>
  <c r="G25" i="5"/>
  <c r="G23" i="5"/>
  <c r="G22" i="5"/>
  <c r="G21" i="5"/>
  <c r="G19" i="5"/>
  <c r="G18" i="5"/>
  <c r="G16" i="5"/>
  <c r="G15" i="5"/>
  <c r="G13" i="5"/>
  <c r="G12" i="5"/>
  <c r="G11" i="5"/>
  <c r="G10" i="5"/>
  <c r="G9" i="5"/>
  <c r="F154" i="5"/>
  <c r="F153" i="5"/>
  <c r="F152" i="5"/>
  <c r="F151" i="5"/>
  <c r="F150" i="5"/>
  <c r="F149" i="5"/>
  <c r="F147" i="5"/>
  <c r="F146" i="5"/>
  <c r="F145" i="5"/>
  <c r="F144" i="5"/>
  <c r="F143" i="5"/>
  <c r="F142" i="5"/>
  <c r="F137" i="5"/>
  <c r="F136" i="5"/>
  <c r="F130" i="5"/>
  <c r="F128" i="5"/>
  <c r="F127" i="5"/>
  <c r="F126" i="5"/>
  <c r="F125" i="5"/>
  <c r="F124" i="5"/>
  <c r="F116" i="5"/>
  <c r="F115" i="5"/>
  <c r="F114" i="5"/>
  <c r="F112" i="5"/>
  <c r="F111" i="5"/>
  <c r="F110" i="5"/>
  <c r="F109" i="5"/>
  <c r="F107" i="5"/>
  <c r="F106" i="5"/>
  <c r="F105" i="5"/>
  <c r="F104" i="5"/>
  <c r="F103" i="5"/>
  <c r="F102" i="5"/>
  <c r="F101" i="5"/>
  <c r="F100" i="5"/>
  <c r="F97" i="5"/>
  <c r="F96" i="5"/>
  <c r="F95" i="5"/>
  <c r="F94" i="5"/>
  <c r="F93" i="5"/>
  <c r="F90" i="5"/>
  <c r="F89" i="5"/>
  <c r="F88" i="5"/>
  <c r="F87" i="5"/>
  <c r="F86" i="5"/>
  <c r="F85" i="5"/>
  <c r="F84" i="5"/>
  <c r="F83" i="5"/>
  <c r="F82" i="5"/>
  <c r="F81" i="5"/>
  <c r="F78" i="5"/>
  <c r="F76" i="5"/>
  <c r="F75" i="5"/>
  <c r="F73" i="5"/>
  <c r="F72" i="5"/>
  <c r="F71" i="5"/>
  <c r="F67" i="5"/>
  <c r="F66" i="5"/>
  <c r="F64" i="5"/>
  <c r="F63" i="5"/>
  <c r="F59" i="5"/>
  <c r="F58" i="5"/>
  <c r="F57" i="5"/>
  <c r="F56" i="5"/>
  <c r="F55" i="5"/>
  <c r="F53" i="5"/>
  <c r="F52" i="5"/>
  <c r="F49" i="5"/>
  <c r="F48" i="5"/>
  <c r="F47" i="5"/>
  <c r="F45" i="5"/>
  <c r="F43" i="5"/>
  <c r="F42" i="5"/>
  <c r="F41" i="5"/>
  <c r="F40" i="5"/>
  <c r="F39" i="5"/>
  <c r="F38" i="5"/>
  <c r="F37" i="5"/>
  <c r="F36" i="5"/>
  <c r="F35" i="5"/>
  <c r="F34" i="5"/>
  <c r="F33" i="5"/>
  <c r="F31" i="5"/>
  <c r="F30" i="5"/>
  <c r="F28" i="5"/>
  <c r="F27" i="5"/>
  <c r="F26" i="5"/>
  <c r="F25" i="5"/>
  <c r="F23" i="5"/>
  <c r="F22" i="5"/>
  <c r="F21" i="5"/>
  <c r="F19" i="5"/>
  <c r="F18" i="5"/>
  <c r="F16" i="5"/>
  <c r="F15" i="5"/>
  <c r="F13" i="5"/>
  <c r="F12" i="5"/>
  <c r="F11" i="5"/>
  <c r="F10" i="5"/>
  <c r="F9" i="5"/>
  <c r="X55" i="3" l="1"/>
  <c r="W55" i="3"/>
  <c r="V55" i="3"/>
  <c r="U55" i="3"/>
  <c r="T55" i="3"/>
  <c r="S55" i="3"/>
  <c r="R55" i="3"/>
  <c r="Q55" i="3"/>
  <c r="P55" i="3"/>
  <c r="O55" i="3"/>
  <c r="N55" i="3"/>
  <c r="M55" i="3"/>
  <c r="L55" i="3"/>
  <c r="K55" i="3"/>
  <c r="J55" i="3"/>
  <c r="I55" i="3"/>
  <c r="H55" i="3"/>
  <c r="G55" i="3"/>
  <c r="X54" i="3"/>
  <c r="W54" i="3"/>
  <c r="V54" i="3"/>
  <c r="U54" i="3"/>
  <c r="T54" i="3"/>
  <c r="S54" i="3"/>
  <c r="R54" i="3"/>
  <c r="Q54" i="3"/>
  <c r="P54" i="3"/>
  <c r="O54" i="3"/>
  <c r="N54" i="3"/>
  <c r="M54" i="3"/>
  <c r="L54" i="3"/>
  <c r="K54" i="3"/>
  <c r="J54" i="3"/>
  <c r="I54" i="3"/>
  <c r="H54" i="3"/>
  <c r="G54" i="3"/>
  <c r="X50" i="3"/>
  <c r="W50" i="3"/>
  <c r="V50" i="3"/>
  <c r="U50" i="3"/>
  <c r="T50" i="3"/>
  <c r="S50" i="3"/>
  <c r="R50" i="3"/>
  <c r="Q50" i="3"/>
  <c r="P50" i="3"/>
  <c r="O50" i="3"/>
  <c r="N50" i="3"/>
  <c r="M50" i="3"/>
  <c r="L50" i="3"/>
  <c r="K50" i="3"/>
  <c r="J50" i="3"/>
  <c r="I50" i="3"/>
  <c r="H50" i="3"/>
  <c r="G50" i="3"/>
  <c r="X49" i="3"/>
  <c r="W49" i="3"/>
  <c r="V49" i="3"/>
  <c r="U49" i="3"/>
  <c r="T49" i="3"/>
  <c r="S49" i="3"/>
  <c r="R49" i="3"/>
  <c r="Q49" i="3"/>
  <c r="P49" i="3"/>
  <c r="O49" i="3"/>
  <c r="N49" i="3"/>
  <c r="M49" i="3"/>
  <c r="L49" i="3"/>
  <c r="K49" i="3"/>
  <c r="J49" i="3"/>
  <c r="I49" i="3"/>
  <c r="H49" i="3"/>
  <c r="G49" i="3"/>
  <c r="X48" i="3"/>
  <c r="W48" i="3"/>
  <c r="V48" i="3"/>
  <c r="U48" i="3"/>
  <c r="T48" i="3"/>
  <c r="S48" i="3"/>
  <c r="R48" i="3"/>
  <c r="Q48" i="3"/>
  <c r="P48" i="3"/>
  <c r="O48" i="3"/>
  <c r="N48" i="3"/>
  <c r="M48" i="3"/>
  <c r="L48" i="3"/>
  <c r="K48" i="3"/>
  <c r="J48" i="3"/>
  <c r="I48" i="3"/>
  <c r="H48" i="3"/>
  <c r="G48" i="3"/>
  <c r="X47" i="3"/>
  <c r="W47" i="3"/>
  <c r="V47" i="3"/>
  <c r="U47" i="3"/>
  <c r="T47" i="3"/>
  <c r="S47" i="3"/>
  <c r="R47" i="3"/>
  <c r="Q47" i="3"/>
  <c r="P47" i="3"/>
  <c r="O47" i="3"/>
  <c r="N47" i="3"/>
  <c r="M47" i="3"/>
  <c r="L47" i="3"/>
  <c r="K47" i="3"/>
  <c r="J47" i="3"/>
  <c r="I47" i="3"/>
  <c r="H47" i="3"/>
  <c r="G47" i="3"/>
  <c r="X46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X45" i="3"/>
  <c r="W45" i="3"/>
  <c r="V45" i="3"/>
  <c r="U45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X44" i="3"/>
  <c r="W44" i="3"/>
  <c r="V44" i="3"/>
  <c r="U44" i="3"/>
  <c r="T44" i="3"/>
  <c r="S44" i="3"/>
  <c r="R44" i="3"/>
  <c r="Q44" i="3"/>
  <c r="P44" i="3"/>
  <c r="O44" i="3"/>
  <c r="N44" i="3"/>
  <c r="M44" i="3"/>
  <c r="L44" i="3"/>
  <c r="K44" i="3"/>
  <c r="J44" i="3"/>
  <c r="I44" i="3"/>
  <c r="H44" i="3"/>
  <c r="G44" i="3"/>
  <c r="X43" i="3"/>
  <c r="W43" i="3"/>
  <c r="V43" i="3"/>
  <c r="U43" i="3"/>
  <c r="T43" i="3"/>
  <c r="S43" i="3"/>
  <c r="R43" i="3"/>
  <c r="Q43" i="3"/>
  <c r="P43" i="3"/>
  <c r="O43" i="3"/>
  <c r="N43" i="3"/>
  <c r="M43" i="3"/>
  <c r="L43" i="3"/>
  <c r="K43" i="3"/>
  <c r="J43" i="3"/>
  <c r="I43" i="3"/>
  <c r="H43" i="3"/>
  <c r="G43" i="3"/>
  <c r="X39" i="3"/>
  <c r="W39" i="3"/>
  <c r="V39" i="3"/>
  <c r="U39" i="3"/>
  <c r="T39" i="3"/>
  <c r="S39" i="3"/>
  <c r="R39" i="3"/>
  <c r="Q39" i="3"/>
  <c r="P39" i="3"/>
  <c r="O39" i="3"/>
  <c r="N39" i="3"/>
  <c r="M39" i="3"/>
  <c r="L39" i="3"/>
  <c r="K39" i="3"/>
  <c r="J39" i="3"/>
  <c r="I39" i="3"/>
  <c r="H39" i="3"/>
  <c r="G39" i="3"/>
  <c r="X38" i="3"/>
  <c r="W38" i="3"/>
  <c r="V38" i="3"/>
  <c r="U38" i="3"/>
  <c r="T38" i="3"/>
  <c r="S38" i="3"/>
  <c r="R38" i="3"/>
  <c r="Q38" i="3"/>
  <c r="P38" i="3"/>
  <c r="O38" i="3"/>
  <c r="N38" i="3"/>
  <c r="M38" i="3"/>
  <c r="L38" i="3"/>
  <c r="K38" i="3"/>
  <c r="J38" i="3"/>
  <c r="I38" i="3"/>
  <c r="H38" i="3"/>
  <c r="G38" i="3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X36" i="3"/>
  <c r="W36" i="3"/>
  <c r="V36" i="3"/>
  <c r="U36" i="3"/>
  <c r="T36" i="3"/>
  <c r="S36" i="3"/>
  <c r="R36" i="3"/>
  <c r="Q36" i="3"/>
  <c r="P36" i="3"/>
  <c r="O36" i="3"/>
  <c r="N36" i="3"/>
  <c r="M36" i="3"/>
  <c r="L36" i="3"/>
  <c r="K36" i="3"/>
  <c r="J36" i="3"/>
  <c r="I36" i="3"/>
  <c r="H36" i="3"/>
  <c r="G36" i="3"/>
  <c r="X35" i="3"/>
  <c r="W35" i="3"/>
  <c r="V35" i="3"/>
  <c r="U35" i="3"/>
  <c r="T35" i="3"/>
  <c r="S35" i="3"/>
  <c r="R35" i="3"/>
  <c r="Q35" i="3"/>
  <c r="P35" i="3"/>
  <c r="O35" i="3"/>
  <c r="N35" i="3"/>
  <c r="M35" i="3"/>
  <c r="L35" i="3"/>
  <c r="K35" i="3"/>
  <c r="J35" i="3"/>
  <c r="I35" i="3"/>
  <c r="H35" i="3"/>
  <c r="G35" i="3"/>
  <c r="X34" i="3"/>
  <c r="W34" i="3"/>
  <c r="V34" i="3"/>
  <c r="U34" i="3"/>
  <c r="T34" i="3"/>
  <c r="S34" i="3"/>
  <c r="R34" i="3"/>
  <c r="Q34" i="3"/>
  <c r="P34" i="3"/>
  <c r="O34" i="3"/>
  <c r="N34" i="3"/>
  <c r="M34" i="3"/>
  <c r="L34" i="3"/>
  <c r="K34" i="3"/>
  <c r="J34" i="3"/>
  <c r="I34" i="3"/>
  <c r="H34" i="3"/>
  <c r="G34" i="3"/>
  <c r="X33" i="3"/>
  <c r="W33" i="3"/>
  <c r="V33" i="3"/>
  <c r="U33" i="3"/>
  <c r="T33" i="3"/>
  <c r="S33" i="3"/>
  <c r="R33" i="3"/>
  <c r="Q33" i="3"/>
  <c r="P33" i="3"/>
  <c r="O33" i="3"/>
  <c r="N33" i="3"/>
  <c r="M33" i="3"/>
  <c r="L33" i="3"/>
  <c r="K33" i="3"/>
  <c r="J33" i="3"/>
  <c r="I33" i="3"/>
  <c r="H33" i="3"/>
  <c r="G33" i="3"/>
  <c r="X32" i="3"/>
  <c r="W32" i="3"/>
  <c r="V32" i="3"/>
  <c r="U32" i="3"/>
  <c r="T32" i="3"/>
  <c r="S32" i="3"/>
  <c r="R32" i="3"/>
  <c r="Q32" i="3"/>
  <c r="P32" i="3"/>
  <c r="O32" i="3"/>
  <c r="N32" i="3"/>
  <c r="M32" i="3"/>
  <c r="L32" i="3"/>
  <c r="K32" i="3"/>
  <c r="J32" i="3"/>
  <c r="I32" i="3"/>
  <c r="H32" i="3"/>
  <c r="G32" i="3"/>
  <c r="X29" i="3"/>
  <c r="W29" i="3"/>
  <c r="V29" i="3"/>
  <c r="U29" i="3"/>
  <c r="T29" i="3"/>
  <c r="S29" i="3"/>
  <c r="R29" i="3"/>
  <c r="Q29" i="3"/>
  <c r="P29" i="3"/>
  <c r="O29" i="3"/>
  <c r="N29" i="3"/>
  <c r="M29" i="3"/>
  <c r="L29" i="3"/>
  <c r="K29" i="3"/>
  <c r="J29" i="3"/>
  <c r="I29" i="3"/>
  <c r="H29" i="3"/>
  <c r="G29" i="3"/>
  <c r="X28" i="3"/>
  <c r="W28" i="3"/>
  <c r="V28" i="3"/>
  <c r="U28" i="3"/>
  <c r="T28" i="3"/>
  <c r="S28" i="3"/>
  <c r="R28" i="3"/>
  <c r="Q28" i="3"/>
  <c r="P28" i="3"/>
  <c r="O28" i="3"/>
  <c r="N28" i="3"/>
  <c r="M28" i="3"/>
  <c r="L28" i="3"/>
  <c r="K28" i="3"/>
  <c r="J28" i="3"/>
  <c r="I28" i="3"/>
  <c r="H28" i="3"/>
  <c r="G28" i="3"/>
  <c r="X23" i="3"/>
  <c r="W23" i="3"/>
  <c r="V23" i="3"/>
  <c r="U23" i="3"/>
  <c r="T23" i="3"/>
  <c r="S23" i="3"/>
  <c r="R23" i="3"/>
  <c r="Q23" i="3"/>
  <c r="P23" i="3"/>
  <c r="O23" i="3"/>
  <c r="N23" i="3"/>
  <c r="M23" i="3"/>
  <c r="L23" i="3"/>
  <c r="K23" i="3"/>
  <c r="J23" i="3"/>
  <c r="I23" i="3"/>
  <c r="H23" i="3"/>
  <c r="G23" i="3"/>
  <c r="X22" i="3"/>
  <c r="W22" i="3"/>
  <c r="V22" i="3"/>
  <c r="U22" i="3"/>
  <c r="T22" i="3"/>
  <c r="S22" i="3"/>
  <c r="R22" i="3"/>
  <c r="Q22" i="3"/>
  <c r="P22" i="3"/>
  <c r="O22" i="3"/>
  <c r="N22" i="3"/>
  <c r="M22" i="3"/>
  <c r="L22" i="3"/>
  <c r="K22" i="3"/>
  <c r="J22" i="3"/>
  <c r="I22" i="3"/>
  <c r="H22" i="3"/>
  <c r="G22" i="3"/>
  <c r="X21" i="3"/>
  <c r="W21" i="3"/>
  <c r="V21" i="3"/>
  <c r="U21" i="3"/>
  <c r="T21" i="3"/>
  <c r="S21" i="3"/>
  <c r="R21" i="3"/>
  <c r="Q21" i="3"/>
  <c r="P21" i="3"/>
  <c r="O21" i="3"/>
  <c r="N21" i="3"/>
  <c r="M21" i="3"/>
  <c r="L21" i="3"/>
  <c r="K21" i="3"/>
  <c r="J21" i="3"/>
  <c r="I21" i="3"/>
  <c r="H21" i="3"/>
  <c r="G21" i="3"/>
  <c r="X20" i="3"/>
  <c r="W20" i="3"/>
  <c r="V20" i="3"/>
  <c r="U20" i="3"/>
  <c r="T20" i="3"/>
  <c r="S20" i="3"/>
  <c r="R20" i="3"/>
  <c r="Q20" i="3"/>
  <c r="P20" i="3"/>
  <c r="O20" i="3"/>
  <c r="N20" i="3"/>
  <c r="M20" i="3"/>
  <c r="L20" i="3"/>
  <c r="K20" i="3"/>
  <c r="J20" i="3"/>
  <c r="I20" i="3"/>
  <c r="H20" i="3"/>
  <c r="G20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X14" i="3"/>
  <c r="W14" i="3"/>
  <c r="V14" i="3"/>
  <c r="U14" i="3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V157" i="2" l="1"/>
  <c r="V156" i="2"/>
  <c r="V155" i="2"/>
  <c r="V154" i="2"/>
  <c r="V153" i="2"/>
  <c r="V152" i="2"/>
  <c r="V150" i="2"/>
  <c r="V149" i="2"/>
  <c r="V148" i="2"/>
  <c r="V147" i="2"/>
  <c r="V146" i="2"/>
  <c r="V145" i="2"/>
  <c r="V140" i="2"/>
  <c r="V139" i="2"/>
  <c r="V133" i="2"/>
  <c r="V131" i="2"/>
  <c r="V130" i="2"/>
  <c r="V129" i="2"/>
  <c r="V128" i="2"/>
  <c r="V127" i="2"/>
  <c r="V121" i="2"/>
  <c r="V120" i="2"/>
  <c r="V119" i="2"/>
  <c r="V117" i="2"/>
  <c r="V116" i="2"/>
  <c r="V115" i="2"/>
  <c r="V114" i="2"/>
  <c r="V112" i="2"/>
  <c r="V111" i="2"/>
  <c r="V110" i="2"/>
  <c r="V109" i="2"/>
  <c r="V108" i="2"/>
  <c r="V107" i="2"/>
  <c r="V106" i="2"/>
  <c r="V105" i="2"/>
  <c r="V102" i="2"/>
  <c r="V101" i="2"/>
  <c r="V100" i="2"/>
  <c r="V99" i="2"/>
  <c r="V98" i="2"/>
  <c r="V95" i="2"/>
  <c r="V94" i="2"/>
  <c r="V93" i="2"/>
  <c r="V92" i="2"/>
  <c r="V91" i="2"/>
  <c r="V90" i="2"/>
  <c r="V88" i="2"/>
  <c r="V87" i="2"/>
  <c r="V86" i="2"/>
  <c r="V85" i="2"/>
  <c r="V82" i="2"/>
  <c r="V80" i="2"/>
  <c r="V79" i="2"/>
  <c r="V77" i="2"/>
  <c r="V75" i="2"/>
  <c r="V74" i="2"/>
  <c r="V70" i="2"/>
  <c r="V69" i="2"/>
  <c r="V67" i="2"/>
  <c r="V66" i="2"/>
  <c r="V62" i="2"/>
  <c r="V61" i="2"/>
  <c r="V60" i="2"/>
  <c r="V59" i="2"/>
  <c r="V58" i="2"/>
  <c r="V56" i="2"/>
  <c r="V55" i="2"/>
  <c r="V52" i="2"/>
  <c r="V51" i="2"/>
  <c r="V50" i="2"/>
  <c r="V48" i="2"/>
  <c r="V46" i="2"/>
  <c r="V45" i="2"/>
  <c r="V44" i="2"/>
  <c r="V43" i="2"/>
  <c r="V42" i="2"/>
  <c r="V41" i="2"/>
  <c r="V39" i="2"/>
  <c r="V38" i="2"/>
  <c r="V37" i="2"/>
  <c r="V36" i="2"/>
  <c r="V35" i="2"/>
  <c r="V33" i="2"/>
  <c r="V32" i="2"/>
  <c r="V30" i="2"/>
  <c r="V29" i="2"/>
  <c r="V28" i="2"/>
  <c r="V27" i="2"/>
  <c r="V25" i="2"/>
  <c r="V24" i="2"/>
  <c r="V23" i="2"/>
  <c r="V21" i="2"/>
  <c r="V20" i="2"/>
  <c r="V18" i="2"/>
  <c r="V17" i="2"/>
  <c r="V15" i="2"/>
  <c r="V14" i="2"/>
  <c r="V13" i="2"/>
  <c r="V12" i="2"/>
  <c r="V11" i="2"/>
  <c r="U157" i="2"/>
  <c r="U156" i="2"/>
  <c r="U155" i="2"/>
  <c r="U154" i="2"/>
  <c r="U153" i="2"/>
  <c r="U152" i="2"/>
  <c r="U150" i="2"/>
  <c r="U149" i="2"/>
  <c r="U148" i="2"/>
  <c r="U147" i="2"/>
  <c r="U146" i="2"/>
  <c r="U145" i="2"/>
  <c r="U140" i="2"/>
  <c r="U139" i="2"/>
  <c r="U133" i="2"/>
  <c r="U131" i="2"/>
  <c r="U130" i="2"/>
  <c r="U129" i="2"/>
  <c r="U128" i="2"/>
  <c r="U127" i="2"/>
  <c r="U121" i="2"/>
  <c r="U120" i="2"/>
  <c r="U119" i="2"/>
  <c r="U117" i="2"/>
  <c r="U116" i="2"/>
  <c r="U115" i="2"/>
  <c r="U114" i="2"/>
  <c r="U112" i="2"/>
  <c r="U111" i="2"/>
  <c r="U110" i="2"/>
  <c r="U109" i="2"/>
  <c r="U108" i="2"/>
  <c r="U107" i="2"/>
  <c r="U106" i="2"/>
  <c r="U105" i="2"/>
  <c r="U102" i="2"/>
  <c r="U101" i="2"/>
  <c r="U100" i="2"/>
  <c r="U99" i="2"/>
  <c r="U98" i="2"/>
  <c r="U95" i="2"/>
  <c r="U94" i="2"/>
  <c r="U93" i="2"/>
  <c r="U92" i="2"/>
  <c r="U91" i="2"/>
  <c r="U90" i="2"/>
  <c r="U88" i="2"/>
  <c r="U87" i="2"/>
  <c r="U86" i="2"/>
  <c r="U85" i="2"/>
  <c r="U82" i="2"/>
  <c r="U80" i="2"/>
  <c r="U79" i="2"/>
  <c r="U77" i="2"/>
  <c r="U75" i="2"/>
  <c r="U74" i="2"/>
  <c r="U70" i="2"/>
  <c r="U69" i="2"/>
  <c r="U67" i="2"/>
  <c r="U66" i="2"/>
  <c r="U62" i="2"/>
  <c r="U61" i="2"/>
  <c r="U60" i="2"/>
  <c r="U59" i="2"/>
  <c r="U58" i="2"/>
  <c r="U56" i="2"/>
  <c r="U55" i="2"/>
  <c r="U52" i="2"/>
  <c r="U51" i="2"/>
  <c r="U50" i="2"/>
  <c r="U48" i="2"/>
  <c r="U46" i="2"/>
  <c r="U45" i="2"/>
  <c r="U44" i="2"/>
  <c r="U43" i="2"/>
  <c r="U42" i="2"/>
  <c r="U41" i="2"/>
  <c r="U39" i="2"/>
  <c r="U38" i="2"/>
  <c r="U37" i="2"/>
  <c r="U36" i="2"/>
  <c r="U35" i="2"/>
  <c r="U33" i="2"/>
  <c r="U32" i="2"/>
  <c r="U30" i="2"/>
  <c r="U29" i="2"/>
  <c r="U28" i="2"/>
  <c r="U27" i="2"/>
  <c r="U25" i="2"/>
  <c r="U24" i="2"/>
  <c r="U23" i="2"/>
  <c r="U21" i="2"/>
  <c r="U20" i="2"/>
  <c r="U18" i="2"/>
  <c r="U17" i="2"/>
  <c r="U15" i="2"/>
  <c r="U14" i="2"/>
  <c r="U13" i="2"/>
  <c r="U12" i="2"/>
  <c r="U11" i="2"/>
  <c r="T157" i="2"/>
  <c r="T156" i="2"/>
  <c r="T155" i="2"/>
  <c r="T154" i="2"/>
  <c r="T153" i="2"/>
  <c r="T152" i="2"/>
  <c r="T150" i="2"/>
  <c r="T149" i="2"/>
  <c r="T148" i="2"/>
  <c r="T147" i="2"/>
  <c r="T146" i="2"/>
  <c r="T145" i="2"/>
  <c r="T140" i="2"/>
  <c r="T139" i="2"/>
  <c r="T133" i="2"/>
  <c r="T131" i="2"/>
  <c r="T130" i="2"/>
  <c r="T129" i="2"/>
  <c r="T128" i="2"/>
  <c r="T127" i="2"/>
  <c r="T121" i="2"/>
  <c r="T120" i="2"/>
  <c r="T119" i="2"/>
  <c r="T117" i="2"/>
  <c r="T116" i="2"/>
  <c r="T115" i="2"/>
  <c r="T114" i="2"/>
  <c r="T112" i="2"/>
  <c r="T111" i="2"/>
  <c r="T110" i="2"/>
  <c r="T109" i="2"/>
  <c r="T108" i="2"/>
  <c r="T107" i="2"/>
  <c r="T106" i="2"/>
  <c r="T105" i="2"/>
  <c r="T102" i="2"/>
  <c r="T101" i="2"/>
  <c r="T100" i="2"/>
  <c r="T99" i="2"/>
  <c r="T98" i="2"/>
  <c r="T95" i="2"/>
  <c r="T94" i="2"/>
  <c r="T93" i="2"/>
  <c r="T92" i="2"/>
  <c r="T91" i="2"/>
  <c r="T90" i="2"/>
  <c r="T88" i="2"/>
  <c r="T87" i="2"/>
  <c r="T86" i="2"/>
  <c r="T85" i="2"/>
  <c r="T82" i="2"/>
  <c r="T80" i="2"/>
  <c r="T79" i="2"/>
  <c r="T77" i="2"/>
  <c r="T75" i="2"/>
  <c r="T74" i="2"/>
  <c r="T70" i="2"/>
  <c r="T69" i="2"/>
  <c r="T67" i="2"/>
  <c r="T66" i="2"/>
  <c r="T62" i="2"/>
  <c r="T61" i="2"/>
  <c r="T60" i="2"/>
  <c r="T59" i="2"/>
  <c r="T58" i="2"/>
  <c r="T56" i="2"/>
  <c r="T55" i="2"/>
  <c r="T52" i="2"/>
  <c r="T51" i="2"/>
  <c r="T50" i="2"/>
  <c r="T48" i="2"/>
  <c r="T46" i="2"/>
  <c r="T45" i="2"/>
  <c r="T44" i="2"/>
  <c r="T43" i="2"/>
  <c r="T42" i="2"/>
  <c r="T41" i="2"/>
  <c r="T39" i="2"/>
  <c r="T38" i="2"/>
  <c r="T37" i="2"/>
  <c r="T36" i="2"/>
  <c r="T35" i="2"/>
  <c r="T33" i="2"/>
  <c r="T32" i="2"/>
  <c r="T30" i="2"/>
  <c r="T29" i="2"/>
  <c r="T28" i="2"/>
  <c r="T27" i="2"/>
  <c r="T25" i="2"/>
  <c r="T24" i="2"/>
  <c r="T23" i="2"/>
  <c r="T21" i="2"/>
  <c r="T20" i="2"/>
  <c r="T18" i="2"/>
  <c r="T17" i="2"/>
  <c r="T15" i="2"/>
  <c r="T14" i="2"/>
  <c r="T13" i="2"/>
  <c r="T12" i="2"/>
  <c r="T11" i="2"/>
  <c r="AH157" i="2" l="1"/>
  <c r="AH156" i="2"/>
  <c r="AH155" i="2"/>
  <c r="AH154" i="2"/>
  <c r="AH153" i="2"/>
  <c r="AH152" i="2"/>
  <c r="AH150" i="2"/>
  <c r="AH149" i="2"/>
  <c r="AH148" i="2"/>
  <c r="AH147" i="2"/>
  <c r="AH146" i="2"/>
  <c r="AH145" i="2"/>
  <c r="AH140" i="2"/>
  <c r="AH139" i="2"/>
  <c r="AH133" i="2"/>
  <c r="AH131" i="2"/>
  <c r="AH130" i="2"/>
  <c r="AH129" i="2"/>
  <c r="AH128" i="2"/>
  <c r="AH127" i="2"/>
  <c r="AH121" i="2"/>
  <c r="AH120" i="2"/>
  <c r="AH119" i="2"/>
  <c r="AH117" i="2"/>
  <c r="AH116" i="2"/>
  <c r="AH115" i="2"/>
  <c r="AH114" i="2"/>
  <c r="AH112" i="2"/>
  <c r="AH111" i="2"/>
  <c r="AH110" i="2"/>
  <c r="AH109" i="2"/>
  <c r="AH108" i="2"/>
  <c r="AH107" i="2"/>
  <c r="AH106" i="2"/>
  <c r="AH105" i="2"/>
  <c r="AH102" i="2"/>
  <c r="AH101" i="2"/>
  <c r="AH100" i="2"/>
  <c r="AH99" i="2"/>
  <c r="AH98" i="2"/>
  <c r="AH95" i="2"/>
  <c r="AH94" i="2"/>
  <c r="AH93" i="2"/>
  <c r="AH92" i="2"/>
  <c r="AH91" i="2"/>
  <c r="AH90" i="2"/>
  <c r="AH88" i="2"/>
  <c r="AH87" i="2"/>
  <c r="AH86" i="2"/>
  <c r="AH85" i="2"/>
  <c r="AH82" i="2"/>
  <c r="AH80" i="2"/>
  <c r="AH79" i="2"/>
  <c r="AH77" i="2"/>
  <c r="AH75" i="2"/>
  <c r="AH74" i="2"/>
  <c r="AH70" i="2"/>
  <c r="AH69" i="2"/>
  <c r="AH67" i="2"/>
  <c r="AH66" i="2"/>
  <c r="AH62" i="2"/>
  <c r="AH61" i="2"/>
  <c r="AH60" i="2"/>
  <c r="AH59" i="2"/>
  <c r="AH58" i="2"/>
  <c r="AH56" i="2"/>
  <c r="AH55" i="2"/>
  <c r="AH52" i="2"/>
  <c r="AH51" i="2"/>
  <c r="AH50" i="2"/>
  <c r="AH48" i="2"/>
  <c r="AH46" i="2"/>
  <c r="AH45" i="2"/>
  <c r="AH44" i="2"/>
  <c r="AH43" i="2"/>
  <c r="AH42" i="2"/>
  <c r="AH41" i="2"/>
  <c r="AH39" i="2"/>
  <c r="AH38" i="2"/>
  <c r="AH37" i="2"/>
  <c r="AH36" i="2"/>
  <c r="AH35" i="2"/>
  <c r="AH33" i="2"/>
  <c r="AH32" i="2"/>
  <c r="AH30" i="2"/>
  <c r="AH29" i="2"/>
  <c r="AH28" i="2"/>
  <c r="AH27" i="2"/>
  <c r="AH25" i="2"/>
  <c r="AH24" i="2"/>
  <c r="AH23" i="2"/>
  <c r="AH21" i="2"/>
  <c r="AH20" i="2"/>
  <c r="AH18" i="2"/>
  <c r="AH17" i="2"/>
  <c r="AH15" i="2"/>
  <c r="AH14" i="2"/>
  <c r="AH13" i="2"/>
  <c r="AH12" i="2"/>
  <c r="AH11" i="2"/>
  <c r="AD157" i="2"/>
  <c r="AD156" i="2"/>
  <c r="AD155" i="2"/>
  <c r="AD154" i="2"/>
  <c r="AD153" i="2"/>
  <c r="AD152" i="2"/>
  <c r="AD150" i="2"/>
  <c r="AD149" i="2"/>
  <c r="AD148" i="2"/>
  <c r="AD147" i="2"/>
  <c r="AD146" i="2"/>
  <c r="AD145" i="2"/>
  <c r="AD140" i="2"/>
  <c r="AD139" i="2"/>
  <c r="AD133" i="2"/>
  <c r="AD131" i="2"/>
  <c r="AD130" i="2"/>
  <c r="AD129" i="2"/>
  <c r="AD128" i="2"/>
  <c r="AD127" i="2"/>
  <c r="AD121" i="2"/>
  <c r="AD120" i="2"/>
  <c r="AD119" i="2"/>
  <c r="AD117" i="2"/>
  <c r="AD116" i="2"/>
  <c r="AD115" i="2"/>
  <c r="AD114" i="2"/>
  <c r="AD112" i="2"/>
  <c r="AD111" i="2"/>
  <c r="AD110" i="2"/>
  <c r="AD109" i="2"/>
  <c r="AD108" i="2"/>
  <c r="AD107" i="2"/>
  <c r="AD106" i="2"/>
  <c r="AD105" i="2"/>
  <c r="AD102" i="2"/>
  <c r="AD101" i="2"/>
  <c r="AD100" i="2"/>
  <c r="AD99" i="2"/>
  <c r="AD98" i="2"/>
  <c r="AD95" i="2"/>
  <c r="AD94" i="2"/>
  <c r="AD93" i="2"/>
  <c r="AD92" i="2"/>
  <c r="AD91" i="2"/>
  <c r="AD90" i="2"/>
  <c r="AD88" i="2"/>
  <c r="AD87" i="2"/>
  <c r="AD86" i="2"/>
  <c r="AD85" i="2"/>
  <c r="AD82" i="2"/>
  <c r="AD80" i="2"/>
  <c r="AD79" i="2"/>
  <c r="AD77" i="2"/>
  <c r="AD75" i="2"/>
  <c r="AD74" i="2"/>
  <c r="AD70" i="2"/>
  <c r="AD69" i="2"/>
  <c r="AD67" i="2"/>
  <c r="AD66" i="2"/>
  <c r="AD62" i="2"/>
  <c r="AD61" i="2"/>
  <c r="AD60" i="2"/>
  <c r="AD59" i="2"/>
  <c r="AD58" i="2"/>
  <c r="AD56" i="2"/>
  <c r="AD55" i="2"/>
  <c r="AD52" i="2"/>
  <c r="AD51" i="2"/>
  <c r="AD50" i="2"/>
  <c r="AD48" i="2"/>
  <c r="AD46" i="2"/>
  <c r="AD45" i="2"/>
  <c r="AD44" i="2"/>
  <c r="AD43" i="2"/>
  <c r="AD42" i="2"/>
  <c r="AD41" i="2"/>
  <c r="AD39" i="2"/>
  <c r="AD38" i="2"/>
  <c r="AD37" i="2"/>
  <c r="AD36" i="2"/>
  <c r="AD35" i="2"/>
  <c r="AD33" i="2"/>
  <c r="AD32" i="2"/>
  <c r="AD30" i="2"/>
  <c r="AD29" i="2"/>
  <c r="AD28" i="2"/>
  <c r="AD27" i="2"/>
  <c r="AD25" i="2"/>
  <c r="AD24" i="2"/>
  <c r="AD23" i="2"/>
  <c r="AD21" i="2"/>
  <c r="AD20" i="2"/>
  <c r="AD18" i="2"/>
  <c r="AD17" i="2"/>
  <c r="AD15" i="2"/>
  <c r="AD14" i="2"/>
  <c r="AD13" i="2"/>
  <c r="AD12" i="2"/>
  <c r="AD11" i="2"/>
  <c r="AC157" i="2"/>
  <c r="AC156" i="2"/>
  <c r="AC155" i="2"/>
  <c r="AC154" i="2"/>
  <c r="AC153" i="2"/>
  <c r="AC152" i="2"/>
  <c r="AC150" i="2"/>
  <c r="AC149" i="2"/>
  <c r="AC148" i="2"/>
  <c r="AC147" i="2"/>
  <c r="AC146" i="2"/>
  <c r="AC145" i="2"/>
  <c r="AC140" i="2"/>
  <c r="AC139" i="2"/>
  <c r="AC133" i="2"/>
  <c r="AC131" i="2"/>
  <c r="AC130" i="2"/>
  <c r="AC129" i="2"/>
  <c r="AC128" i="2"/>
  <c r="AC127" i="2"/>
  <c r="AC121" i="2"/>
  <c r="AC120" i="2"/>
  <c r="AC119" i="2"/>
  <c r="AC117" i="2"/>
  <c r="AC116" i="2"/>
  <c r="AC115" i="2"/>
  <c r="AC114" i="2"/>
  <c r="AC112" i="2"/>
  <c r="AC111" i="2"/>
  <c r="AC110" i="2"/>
  <c r="AC109" i="2"/>
  <c r="AC108" i="2"/>
  <c r="AC107" i="2"/>
  <c r="AC106" i="2"/>
  <c r="AC105" i="2"/>
  <c r="AC102" i="2"/>
  <c r="AC101" i="2"/>
  <c r="AC100" i="2"/>
  <c r="AC99" i="2"/>
  <c r="AC98" i="2"/>
  <c r="AC95" i="2"/>
  <c r="AC94" i="2"/>
  <c r="AC93" i="2"/>
  <c r="AC92" i="2"/>
  <c r="AC91" i="2"/>
  <c r="AC90" i="2"/>
  <c r="AC88" i="2"/>
  <c r="AC87" i="2"/>
  <c r="AC86" i="2"/>
  <c r="AC85" i="2"/>
  <c r="AC82" i="2"/>
  <c r="AC80" i="2"/>
  <c r="AC79" i="2"/>
  <c r="AC77" i="2"/>
  <c r="AC75" i="2"/>
  <c r="AC74" i="2"/>
  <c r="AC70" i="2"/>
  <c r="AC69" i="2"/>
  <c r="AC67" i="2"/>
  <c r="AC66" i="2"/>
  <c r="AC62" i="2"/>
  <c r="AC61" i="2"/>
  <c r="AC60" i="2"/>
  <c r="AC59" i="2"/>
  <c r="AC58" i="2"/>
  <c r="AC56" i="2"/>
  <c r="AC55" i="2"/>
  <c r="AC52" i="2"/>
  <c r="AC51" i="2"/>
  <c r="AC50" i="2"/>
  <c r="AC48" i="2"/>
  <c r="AC46" i="2"/>
  <c r="AC45" i="2"/>
  <c r="AC44" i="2"/>
  <c r="AC43" i="2"/>
  <c r="AC42" i="2"/>
  <c r="AC41" i="2"/>
  <c r="AC39" i="2"/>
  <c r="AC38" i="2"/>
  <c r="AC37" i="2"/>
  <c r="AC36" i="2"/>
  <c r="AC35" i="2"/>
  <c r="AC33" i="2"/>
  <c r="AC32" i="2"/>
  <c r="AC30" i="2"/>
  <c r="AC29" i="2"/>
  <c r="AC28" i="2"/>
  <c r="AC27" i="2"/>
  <c r="AC25" i="2"/>
  <c r="AC24" i="2"/>
  <c r="AC23" i="2"/>
  <c r="AC21" i="2"/>
  <c r="AC20" i="2"/>
  <c r="AC18" i="2"/>
  <c r="AC17" i="2"/>
  <c r="AC15" i="2"/>
  <c r="AC14" i="2"/>
  <c r="AC13" i="2"/>
  <c r="AC12" i="2"/>
  <c r="AC11" i="2"/>
  <c r="AB11" i="2"/>
  <c r="AA11" i="2"/>
  <c r="AG92" i="2" l="1"/>
  <c r="AF92" i="2"/>
  <c r="AE92" i="2"/>
  <c r="AB92" i="2"/>
  <c r="AA92" i="2"/>
  <c r="Z92" i="2"/>
  <c r="Y92" i="2"/>
  <c r="X92" i="2"/>
  <c r="W92" i="2"/>
  <c r="S92" i="2"/>
  <c r="R92" i="2"/>
  <c r="Q92" i="2"/>
  <c r="P92" i="2"/>
  <c r="O92" i="2"/>
  <c r="N92" i="2"/>
  <c r="L92" i="2"/>
  <c r="K92" i="2"/>
  <c r="J92" i="2"/>
  <c r="H92" i="2"/>
  <c r="G92" i="2"/>
  <c r="F92" i="2"/>
  <c r="AG80" i="2"/>
  <c r="AF80" i="2"/>
  <c r="AE80" i="2"/>
  <c r="AB80" i="2"/>
  <c r="AA80" i="2"/>
  <c r="Z80" i="2"/>
  <c r="Y80" i="2"/>
  <c r="X80" i="2"/>
  <c r="W80" i="2"/>
  <c r="S80" i="2"/>
  <c r="R80" i="2"/>
  <c r="Q80" i="2"/>
  <c r="P80" i="2"/>
  <c r="O80" i="2"/>
  <c r="N80" i="2"/>
  <c r="L80" i="2"/>
  <c r="K80" i="2"/>
  <c r="J80" i="2"/>
  <c r="H80" i="2"/>
  <c r="G80" i="2"/>
  <c r="F80" i="2"/>
  <c r="K116" i="2" l="1"/>
  <c r="F38" i="2" l="1"/>
  <c r="G38" i="2"/>
  <c r="H38" i="2"/>
  <c r="J38" i="2"/>
  <c r="K38" i="2"/>
  <c r="L38" i="2"/>
  <c r="N38" i="2"/>
  <c r="O38" i="2"/>
  <c r="P38" i="2"/>
  <c r="Q38" i="2"/>
  <c r="R38" i="2"/>
  <c r="S38" i="2"/>
  <c r="W38" i="2"/>
  <c r="X38" i="2"/>
  <c r="Y38" i="2"/>
  <c r="Z38" i="2"/>
  <c r="AA38" i="2"/>
  <c r="AB38" i="2"/>
  <c r="AE38" i="2"/>
  <c r="AF38" i="2"/>
  <c r="AG38" i="2"/>
  <c r="F111" i="2"/>
  <c r="G111" i="2"/>
  <c r="H111" i="2"/>
  <c r="J111" i="2"/>
  <c r="K111" i="2"/>
  <c r="L111" i="2"/>
  <c r="N111" i="2"/>
  <c r="O111" i="2"/>
  <c r="P111" i="2"/>
  <c r="Q111" i="2"/>
  <c r="R111" i="2"/>
  <c r="S111" i="2"/>
  <c r="W111" i="2"/>
  <c r="X111" i="2"/>
  <c r="Y111" i="2"/>
  <c r="Z111" i="2"/>
  <c r="AA111" i="2"/>
  <c r="AB111" i="2"/>
  <c r="AE111" i="2"/>
  <c r="AF111" i="2"/>
  <c r="AG111" i="2"/>
  <c r="F27" i="2"/>
  <c r="G27" i="2"/>
  <c r="H27" i="2"/>
  <c r="J27" i="2"/>
  <c r="K27" i="2"/>
  <c r="L27" i="2"/>
  <c r="N27" i="2"/>
  <c r="O27" i="2"/>
  <c r="P27" i="2"/>
  <c r="Q27" i="2"/>
  <c r="R27" i="2"/>
  <c r="S27" i="2"/>
  <c r="W27" i="2"/>
  <c r="X27" i="2"/>
  <c r="Y27" i="2"/>
  <c r="Z27" i="2"/>
  <c r="AA27" i="2"/>
  <c r="AB27" i="2"/>
  <c r="AE27" i="2"/>
  <c r="AF27" i="2"/>
  <c r="AG27" i="2"/>
  <c r="P157" i="2" l="1"/>
  <c r="P156" i="2"/>
  <c r="P155" i="2"/>
  <c r="P154" i="2"/>
  <c r="P153" i="2"/>
  <c r="P152" i="2"/>
  <c r="P150" i="2"/>
  <c r="P149" i="2"/>
  <c r="P148" i="2"/>
  <c r="P147" i="2"/>
  <c r="P146" i="2"/>
  <c r="P145" i="2"/>
  <c r="P140" i="2"/>
  <c r="P139" i="2"/>
  <c r="P133" i="2"/>
  <c r="P131" i="2"/>
  <c r="P130" i="2"/>
  <c r="P129" i="2"/>
  <c r="P128" i="2"/>
  <c r="P127" i="2"/>
  <c r="P121" i="2"/>
  <c r="P120" i="2"/>
  <c r="P119" i="2"/>
  <c r="P117" i="2"/>
  <c r="P116" i="2"/>
  <c r="P115" i="2"/>
  <c r="P114" i="2"/>
  <c r="P112" i="2"/>
  <c r="P110" i="2"/>
  <c r="P109" i="2"/>
  <c r="P108" i="2"/>
  <c r="P106" i="2"/>
  <c r="P105" i="2"/>
  <c r="P102" i="2"/>
  <c r="P101" i="2"/>
  <c r="P100" i="2"/>
  <c r="P99" i="2"/>
  <c r="P98" i="2"/>
  <c r="P95" i="2"/>
  <c r="P94" i="2"/>
  <c r="P93" i="2"/>
  <c r="P91" i="2"/>
  <c r="P90" i="2"/>
  <c r="P88" i="2"/>
  <c r="P87" i="2"/>
  <c r="P86" i="2"/>
  <c r="P85" i="2"/>
  <c r="P82" i="2"/>
  <c r="P79" i="2"/>
  <c r="P77" i="2"/>
  <c r="P75" i="2"/>
  <c r="P74" i="2"/>
  <c r="P70" i="2"/>
  <c r="P69" i="2"/>
  <c r="P67" i="2"/>
  <c r="P66" i="2"/>
  <c r="P62" i="2"/>
  <c r="P61" i="2"/>
  <c r="P60" i="2"/>
  <c r="P59" i="2"/>
  <c r="P58" i="2"/>
  <c r="P56" i="2"/>
  <c r="P55" i="2"/>
  <c r="P52" i="2"/>
  <c r="P51" i="2"/>
  <c r="P50" i="2"/>
  <c r="P48" i="2"/>
  <c r="P46" i="2"/>
  <c r="P45" i="2"/>
  <c r="P44" i="2"/>
  <c r="P43" i="2"/>
  <c r="P42" i="2"/>
  <c r="P41" i="2"/>
  <c r="P39" i="2"/>
  <c r="P37" i="2"/>
  <c r="P36" i="2"/>
  <c r="P35" i="2"/>
  <c r="P33" i="2"/>
  <c r="P32" i="2"/>
  <c r="P30" i="2"/>
  <c r="P29" i="2"/>
  <c r="P28" i="2"/>
  <c r="P25" i="2"/>
  <c r="P24" i="2"/>
  <c r="P23" i="2"/>
  <c r="P21" i="2"/>
  <c r="P20" i="2"/>
  <c r="P18" i="2"/>
  <c r="P17" i="2"/>
  <c r="P15" i="2"/>
  <c r="P14" i="2"/>
  <c r="P13" i="2"/>
  <c r="P12" i="2"/>
  <c r="P11" i="2"/>
  <c r="P107" i="2"/>
  <c r="L157" i="2"/>
  <c r="L156" i="2"/>
  <c r="L155" i="2"/>
  <c r="L154" i="2"/>
  <c r="L153" i="2"/>
  <c r="L152" i="2"/>
  <c r="L150" i="2"/>
  <c r="L149" i="2"/>
  <c r="L148" i="2"/>
  <c r="L147" i="2"/>
  <c r="L146" i="2"/>
  <c r="L145" i="2"/>
  <c r="L140" i="2"/>
  <c r="L139" i="2"/>
  <c r="L133" i="2"/>
  <c r="L131" i="2"/>
  <c r="L130" i="2"/>
  <c r="L129" i="2"/>
  <c r="L128" i="2"/>
  <c r="L127" i="2"/>
  <c r="L121" i="2"/>
  <c r="L120" i="2"/>
  <c r="L119" i="2"/>
  <c r="L117" i="2"/>
  <c r="L116" i="2"/>
  <c r="L115" i="2"/>
  <c r="L114" i="2"/>
  <c r="L112" i="2"/>
  <c r="L110" i="2"/>
  <c r="L109" i="2"/>
  <c r="L108" i="2"/>
  <c r="L107" i="2"/>
  <c r="L106" i="2"/>
  <c r="L105" i="2"/>
  <c r="L102" i="2"/>
  <c r="L101" i="2"/>
  <c r="L100" i="2"/>
  <c r="L99" i="2"/>
  <c r="L98" i="2"/>
  <c r="L95" i="2"/>
  <c r="L94" i="2"/>
  <c r="L93" i="2"/>
  <c r="L91" i="2"/>
  <c r="L90" i="2"/>
  <c r="L88" i="2"/>
  <c r="L87" i="2"/>
  <c r="L86" i="2"/>
  <c r="L85" i="2"/>
  <c r="L82" i="2"/>
  <c r="L79" i="2"/>
  <c r="L77" i="2"/>
  <c r="L75" i="2"/>
  <c r="L74" i="2"/>
  <c r="L70" i="2"/>
  <c r="L69" i="2"/>
  <c r="L67" i="2"/>
  <c r="L66" i="2"/>
  <c r="L62" i="2"/>
  <c r="L61" i="2"/>
  <c r="L60" i="2"/>
  <c r="L59" i="2"/>
  <c r="L58" i="2"/>
  <c r="L56" i="2"/>
  <c r="L55" i="2"/>
  <c r="L52" i="2"/>
  <c r="L51" i="2"/>
  <c r="L50" i="2"/>
  <c r="L48" i="2"/>
  <c r="L46" i="2"/>
  <c r="L45" i="2"/>
  <c r="L44" i="2"/>
  <c r="L43" i="2"/>
  <c r="L42" i="2"/>
  <c r="L41" i="2"/>
  <c r="L39" i="2"/>
  <c r="L37" i="2"/>
  <c r="L36" i="2"/>
  <c r="L35" i="2"/>
  <c r="L33" i="2"/>
  <c r="L32" i="2"/>
  <c r="L30" i="2"/>
  <c r="L29" i="2"/>
  <c r="L28" i="2"/>
  <c r="L25" i="2"/>
  <c r="L24" i="2"/>
  <c r="L23" i="2"/>
  <c r="L21" i="2"/>
  <c r="L20" i="2"/>
  <c r="L18" i="2"/>
  <c r="L17" i="2"/>
  <c r="L15" i="2"/>
  <c r="L14" i="2"/>
  <c r="L13" i="2"/>
  <c r="L12" i="2"/>
  <c r="L11" i="2"/>
  <c r="H157" i="2" l="1"/>
  <c r="H156" i="2"/>
  <c r="H155" i="2"/>
  <c r="H154" i="2"/>
  <c r="H153" i="2"/>
  <c r="H152" i="2"/>
  <c r="H150" i="2"/>
  <c r="H149" i="2"/>
  <c r="H148" i="2"/>
  <c r="H147" i="2"/>
  <c r="H146" i="2"/>
  <c r="H145" i="2"/>
  <c r="H140" i="2"/>
  <c r="H139" i="2"/>
  <c r="H133" i="2"/>
  <c r="H131" i="2"/>
  <c r="H130" i="2"/>
  <c r="H129" i="2"/>
  <c r="H128" i="2"/>
  <c r="H127" i="2"/>
  <c r="H121" i="2"/>
  <c r="H120" i="2"/>
  <c r="H119" i="2"/>
  <c r="H117" i="2"/>
  <c r="H116" i="2"/>
  <c r="H115" i="2"/>
  <c r="H114" i="2"/>
  <c r="H112" i="2"/>
  <c r="H110" i="2"/>
  <c r="H109" i="2"/>
  <c r="H108" i="2"/>
  <c r="H106" i="2"/>
  <c r="H105" i="2"/>
  <c r="H102" i="2"/>
  <c r="H101" i="2"/>
  <c r="H100" i="2"/>
  <c r="H99" i="2"/>
  <c r="H98" i="2"/>
  <c r="H95" i="2"/>
  <c r="H94" i="2"/>
  <c r="H93" i="2"/>
  <c r="H91" i="2"/>
  <c r="H90" i="2"/>
  <c r="H88" i="2"/>
  <c r="H87" i="2"/>
  <c r="H86" i="2"/>
  <c r="H85" i="2"/>
  <c r="H82" i="2"/>
  <c r="H79" i="2"/>
  <c r="H77" i="2"/>
  <c r="H75" i="2"/>
  <c r="H74" i="2"/>
  <c r="H70" i="2"/>
  <c r="H69" i="2"/>
  <c r="H67" i="2"/>
  <c r="H66" i="2"/>
  <c r="H62" i="2"/>
  <c r="H61" i="2"/>
  <c r="H60" i="2"/>
  <c r="H59" i="2"/>
  <c r="H58" i="2"/>
  <c r="H56" i="2"/>
  <c r="H55" i="2"/>
  <c r="H52" i="2"/>
  <c r="H51" i="2"/>
  <c r="H50" i="2"/>
  <c r="H48" i="2"/>
  <c r="H46" i="2"/>
  <c r="H45" i="2"/>
  <c r="H44" i="2"/>
  <c r="H43" i="2"/>
  <c r="H42" i="2"/>
  <c r="H41" i="2"/>
  <c r="H39" i="2"/>
  <c r="H37" i="2"/>
  <c r="H36" i="2"/>
  <c r="H35" i="2"/>
  <c r="H33" i="2"/>
  <c r="H32" i="2"/>
  <c r="H30" i="2"/>
  <c r="H29" i="2"/>
  <c r="H28" i="2"/>
  <c r="H25" i="2"/>
  <c r="H24" i="2"/>
  <c r="H23" i="2"/>
  <c r="H21" i="2"/>
  <c r="H20" i="2"/>
  <c r="H18" i="2"/>
  <c r="H17" i="2"/>
  <c r="H15" i="2"/>
  <c r="H14" i="2"/>
  <c r="H13" i="2"/>
  <c r="H12" i="2"/>
  <c r="H11" i="2"/>
  <c r="H107" i="2"/>
  <c r="AG147" i="2" l="1"/>
  <c r="AF147" i="2"/>
  <c r="AE147" i="2"/>
  <c r="AB147" i="2"/>
  <c r="AA147" i="2"/>
  <c r="Z147" i="2"/>
  <c r="Y147" i="2"/>
  <c r="X147" i="2"/>
  <c r="W147" i="2"/>
  <c r="S147" i="2"/>
  <c r="R147" i="2"/>
  <c r="Q147" i="2"/>
  <c r="O147" i="2"/>
  <c r="N147" i="2"/>
  <c r="K147" i="2"/>
  <c r="J147" i="2"/>
  <c r="G147" i="2"/>
  <c r="F147" i="2"/>
  <c r="AG146" i="2"/>
  <c r="AF146" i="2"/>
  <c r="AE146" i="2"/>
  <c r="AB146" i="2"/>
  <c r="AA146" i="2"/>
  <c r="Z146" i="2"/>
  <c r="Y146" i="2"/>
  <c r="X146" i="2"/>
  <c r="W146" i="2"/>
  <c r="S146" i="2"/>
  <c r="R146" i="2"/>
  <c r="Q146" i="2"/>
  <c r="O146" i="2"/>
  <c r="N146" i="2"/>
  <c r="K146" i="2"/>
  <c r="J146" i="2"/>
  <c r="G146" i="2"/>
  <c r="F146" i="2"/>
  <c r="F87" i="2"/>
  <c r="G87" i="2"/>
  <c r="J87" i="2"/>
  <c r="K87" i="2"/>
  <c r="N87" i="2"/>
  <c r="O87" i="2"/>
  <c r="Q87" i="2"/>
  <c r="R87" i="2"/>
  <c r="S87" i="2"/>
  <c r="W87" i="2"/>
  <c r="X87" i="2"/>
  <c r="Y87" i="2"/>
  <c r="Z87" i="2"/>
  <c r="AA87" i="2"/>
  <c r="AB87" i="2"/>
  <c r="AE87" i="2"/>
  <c r="AF87" i="2"/>
  <c r="AG87" i="2"/>
  <c r="F157" i="2" l="1"/>
  <c r="F156" i="2"/>
  <c r="F155" i="2"/>
  <c r="F154" i="2"/>
  <c r="F153" i="2"/>
  <c r="F152" i="2"/>
  <c r="F150" i="2"/>
  <c r="F149" i="2"/>
  <c r="F148" i="2"/>
  <c r="F145" i="2"/>
  <c r="F140" i="2"/>
  <c r="F139" i="2"/>
  <c r="F133" i="2"/>
  <c r="F131" i="2"/>
  <c r="F130" i="2"/>
  <c r="F129" i="2"/>
  <c r="F128" i="2"/>
  <c r="F127" i="2"/>
  <c r="F121" i="2"/>
  <c r="F120" i="2"/>
  <c r="F119" i="2"/>
  <c r="F117" i="2"/>
  <c r="F116" i="2"/>
  <c r="F115" i="2"/>
  <c r="F114" i="2"/>
  <c r="F112" i="2"/>
  <c r="F110" i="2"/>
  <c r="F109" i="2"/>
  <c r="F108" i="2"/>
  <c r="F107" i="2"/>
  <c r="F106" i="2"/>
  <c r="F105" i="2"/>
  <c r="F102" i="2"/>
  <c r="F101" i="2"/>
  <c r="F100" i="2"/>
  <c r="F99" i="2"/>
  <c r="F98" i="2"/>
  <c r="F95" i="2"/>
  <c r="F94" i="2"/>
  <c r="F93" i="2"/>
  <c r="F91" i="2"/>
  <c r="F90" i="2"/>
  <c r="F88" i="2"/>
  <c r="F86" i="2"/>
  <c r="F85" i="2"/>
  <c r="F82" i="2"/>
  <c r="F79" i="2"/>
  <c r="F77" i="2"/>
  <c r="F75" i="2"/>
  <c r="F74" i="2"/>
  <c r="F70" i="2"/>
  <c r="F69" i="2"/>
  <c r="F67" i="2"/>
  <c r="F66" i="2"/>
  <c r="F62" i="2"/>
  <c r="F61" i="2"/>
  <c r="F60" i="2"/>
  <c r="F59" i="2"/>
  <c r="F58" i="2"/>
  <c r="F56" i="2"/>
  <c r="F55" i="2"/>
  <c r="F52" i="2"/>
  <c r="F51" i="2"/>
  <c r="F50" i="2"/>
  <c r="F48" i="2"/>
  <c r="F46" i="2"/>
  <c r="F45" i="2"/>
  <c r="F44" i="2"/>
  <c r="F43" i="2"/>
  <c r="F42" i="2"/>
  <c r="F41" i="2"/>
  <c r="F39" i="2"/>
  <c r="F37" i="2"/>
  <c r="F36" i="2"/>
  <c r="F35" i="2"/>
  <c r="F33" i="2"/>
  <c r="F32" i="2"/>
  <c r="F30" i="2"/>
  <c r="F29" i="2"/>
  <c r="F28" i="2"/>
  <c r="F25" i="2"/>
  <c r="F24" i="2"/>
  <c r="F23" i="2"/>
  <c r="F21" i="2"/>
  <c r="F20" i="2"/>
  <c r="F18" i="2"/>
  <c r="F17" i="2"/>
  <c r="F15" i="2"/>
  <c r="F14" i="2"/>
  <c r="F13" i="2"/>
  <c r="F12" i="2"/>
  <c r="F11" i="2"/>
  <c r="G93" i="2" l="1"/>
  <c r="J93" i="2"/>
  <c r="K93" i="2"/>
  <c r="N93" i="2"/>
  <c r="O93" i="2"/>
  <c r="Q93" i="2"/>
  <c r="R93" i="2"/>
  <c r="S93" i="2"/>
  <c r="W93" i="2"/>
  <c r="X93" i="2"/>
  <c r="Y93" i="2"/>
  <c r="Z93" i="2"/>
  <c r="AA93" i="2"/>
  <c r="AB93" i="2"/>
  <c r="AE93" i="2"/>
  <c r="AF93" i="2"/>
  <c r="AG93" i="2"/>
  <c r="AG94" i="2" l="1"/>
  <c r="AF94" i="2"/>
  <c r="AE94" i="2"/>
  <c r="AB94" i="2"/>
  <c r="AA94" i="2"/>
  <c r="Z94" i="2"/>
  <c r="Y94" i="2"/>
  <c r="X94" i="2"/>
  <c r="W94" i="2"/>
  <c r="S94" i="2"/>
  <c r="R94" i="2"/>
  <c r="Q94" i="2"/>
  <c r="O94" i="2"/>
  <c r="N94" i="2"/>
  <c r="K94" i="2"/>
  <c r="J94" i="2"/>
  <c r="G94" i="2"/>
  <c r="G67" i="2" l="1"/>
  <c r="J67" i="2"/>
  <c r="K67" i="2"/>
  <c r="N67" i="2"/>
  <c r="O67" i="2"/>
  <c r="Q67" i="2"/>
  <c r="R67" i="2"/>
  <c r="S67" i="2"/>
  <c r="W67" i="2"/>
  <c r="X67" i="2"/>
  <c r="Y67" i="2"/>
  <c r="Z67" i="2"/>
  <c r="AA67" i="2"/>
  <c r="AB67" i="2"/>
  <c r="AE67" i="2"/>
  <c r="AF67" i="2"/>
  <c r="AG67" i="2"/>
  <c r="AG119" i="2" l="1"/>
  <c r="AF119" i="2"/>
  <c r="AE119" i="2"/>
  <c r="AB119" i="2"/>
  <c r="AA119" i="2"/>
  <c r="Z119" i="2"/>
  <c r="Y119" i="2"/>
  <c r="X119" i="2"/>
  <c r="W119" i="2"/>
  <c r="S119" i="2"/>
  <c r="R119" i="2"/>
  <c r="Q119" i="2"/>
  <c r="O119" i="2"/>
  <c r="N119" i="2"/>
  <c r="K119" i="2"/>
  <c r="J119" i="2"/>
  <c r="G119" i="2"/>
  <c r="AG79" i="2" l="1"/>
  <c r="AF79" i="2"/>
  <c r="AE79" i="2"/>
  <c r="AB79" i="2"/>
  <c r="AA79" i="2"/>
  <c r="Z79" i="2"/>
  <c r="Y79" i="2"/>
  <c r="X79" i="2"/>
  <c r="W79" i="2"/>
  <c r="S79" i="2"/>
  <c r="R79" i="2"/>
  <c r="Q79" i="2"/>
  <c r="O79" i="2"/>
  <c r="N79" i="2"/>
  <c r="K79" i="2"/>
  <c r="J79" i="2"/>
  <c r="G79" i="2"/>
  <c r="AG75" i="2"/>
  <c r="AF75" i="2"/>
  <c r="AE75" i="2"/>
  <c r="AB75" i="2"/>
  <c r="AA75" i="2"/>
  <c r="Z75" i="2"/>
  <c r="Y75" i="2"/>
  <c r="X75" i="2"/>
  <c r="W75" i="2"/>
  <c r="S75" i="2"/>
  <c r="R75" i="2"/>
  <c r="Q75" i="2"/>
  <c r="O75" i="2"/>
  <c r="N75" i="2"/>
  <c r="K75" i="2"/>
  <c r="J75" i="2"/>
  <c r="G75" i="2"/>
  <c r="AG117" i="2"/>
  <c r="AF117" i="2"/>
  <c r="AE117" i="2"/>
  <c r="AB117" i="2"/>
  <c r="AA117" i="2"/>
  <c r="Z117" i="2"/>
  <c r="Y117" i="2"/>
  <c r="X117" i="2"/>
  <c r="W117" i="2"/>
  <c r="S117" i="2"/>
  <c r="R117" i="2"/>
  <c r="Q117" i="2"/>
  <c r="O117" i="2"/>
  <c r="N117" i="2"/>
  <c r="K117" i="2"/>
  <c r="J117" i="2"/>
  <c r="G117" i="2"/>
  <c r="AG116" i="2"/>
  <c r="AF116" i="2"/>
  <c r="AE116" i="2"/>
  <c r="AB116" i="2"/>
  <c r="AA116" i="2"/>
  <c r="Z116" i="2"/>
  <c r="Y116" i="2"/>
  <c r="X116" i="2"/>
  <c r="W116" i="2"/>
  <c r="S116" i="2"/>
  <c r="R116" i="2"/>
  <c r="Q116" i="2"/>
  <c r="O116" i="2"/>
  <c r="N116" i="2"/>
  <c r="J116" i="2"/>
  <c r="G116" i="2"/>
  <c r="G90" i="2" l="1"/>
  <c r="J90" i="2"/>
  <c r="K90" i="2"/>
  <c r="N90" i="2"/>
  <c r="O90" i="2"/>
  <c r="Q90" i="2"/>
  <c r="R90" i="2"/>
  <c r="S90" i="2"/>
  <c r="W90" i="2"/>
  <c r="X90" i="2"/>
  <c r="Y90" i="2"/>
  <c r="Z90" i="2"/>
  <c r="AA90" i="2"/>
  <c r="AB90" i="2"/>
  <c r="AE90" i="2"/>
  <c r="AF90" i="2"/>
  <c r="AG90" i="2"/>
  <c r="G105" i="2"/>
  <c r="J105" i="2"/>
  <c r="K105" i="2"/>
  <c r="N105" i="2"/>
  <c r="O105" i="2"/>
  <c r="Q105" i="2"/>
  <c r="R105" i="2"/>
  <c r="S105" i="2"/>
  <c r="W105" i="2"/>
  <c r="X105" i="2"/>
  <c r="Y105" i="2"/>
  <c r="Z105" i="2"/>
  <c r="AA105" i="2"/>
  <c r="AB105" i="2"/>
  <c r="AE105" i="2"/>
  <c r="AF105" i="2"/>
  <c r="AG105" i="2"/>
  <c r="AE157" i="2" l="1"/>
  <c r="AE156" i="2"/>
  <c r="AE155" i="2"/>
  <c r="AE154" i="2"/>
  <c r="AE153" i="2"/>
  <c r="AE152" i="2"/>
  <c r="AE150" i="2"/>
  <c r="AE149" i="2"/>
  <c r="AE148" i="2"/>
  <c r="AE145" i="2"/>
  <c r="AE140" i="2"/>
  <c r="AE139" i="2"/>
  <c r="AE133" i="2"/>
  <c r="AE131" i="2"/>
  <c r="AE130" i="2"/>
  <c r="AE129" i="2"/>
  <c r="AE128" i="2"/>
  <c r="AE127" i="2"/>
  <c r="AE121" i="2"/>
  <c r="AE120" i="2"/>
  <c r="AE115" i="2"/>
  <c r="AE114" i="2"/>
  <c r="AE112" i="2"/>
  <c r="AE110" i="2"/>
  <c r="AE109" i="2"/>
  <c r="AE108" i="2"/>
  <c r="AE107" i="2"/>
  <c r="AE106" i="2"/>
  <c r="AE102" i="2"/>
  <c r="AE101" i="2"/>
  <c r="AE100" i="2"/>
  <c r="AE99" i="2"/>
  <c r="AE98" i="2"/>
  <c r="AE95" i="2"/>
  <c r="AE91" i="2"/>
  <c r="AE88" i="2"/>
  <c r="AE86" i="2"/>
  <c r="AE85" i="2"/>
  <c r="AE82" i="2"/>
  <c r="AE77" i="2"/>
  <c r="AE74" i="2"/>
  <c r="AE70" i="2"/>
  <c r="AE69" i="2"/>
  <c r="AE66" i="2"/>
  <c r="AE62" i="2"/>
  <c r="AE61" i="2"/>
  <c r="AE60" i="2"/>
  <c r="AE59" i="2"/>
  <c r="AE58" i="2"/>
  <c r="AE56" i="2"/>
  <c r="AE55" i="2"/>
  <c r="AE52" i="2"/>
  <c r="AE51" i="2"/>
  <c r="AE50" i="2"/>
  <c r="AE48" i="2"/>
  <c r="AE46" i="2"/>
  <c r="AE45" i="2"/>
  <c r="AE44" i="2"/>
  <c r="AE43" i="2"/>
  <c r="AE42" i="2"/>
  <c r="AE41" i="2"/>
  <c r="AE39" i="2"/>
  <c r="AE37" i="2"/>
  <c r="AE36" i="2"/>
  <c r="AE35" i="2"/>
  <c r="AE33" i="2"/>
  <c r="AE32" i="2"/>
  <c r="AE30" i="2"/>
  <c r="AE29" i="2"/>
  <c r="AE28" i="2"/>
  <c r="AE25" i="2"/>
  <c r="AE24" i="2"/>
  <c r="AE23" i="2"/>
  <c r="AE21" i="2"/>
  <c r="AE20" i="2"/>
  <c r="AE18" i="2"/>
  <c r="AE17" i="2"/>
  <c r="AE15" i="2"/>
  <c r="AE14" i="2"/>
  <c r="AE13" i="2"/>
  <c r="AE12" i="2"/>
  <c r="AE11" i="2"/>
  <c r="G149" i="2" l="1"/>
  <c r="J149" i="2"/>
  <c r="K149" i="2"/>
  <c r="N149" i="2"/>
  <c r="O149" i="2"/>
  <c r="Q149" i="2"/>
  <c r="R149" i="2"/>
  <c r="S149" i="2"/>
  <c r="W149" i="2"/>
  <c r="X149" i="2"/>
  <c r="Y149" i="2"/>
  <c r="Z149" i="2"/>
  <c r="AA149" i="2"/>
  <c r="AB149" i="2"/>
  <c r="AF149" i="2"/>
  <c r="AG149" i="2"/>
  <c r="G128" i="2"/>
  <c r="J128" i="2"/>
  <c r="K128" i="2"/>
  <c r="N128" i="2"/>
  <c r="O128" i="2"/>
  <c r="Q128" i="2"/>
  <c r="R128" i="2"/>
  <c r="S128" i="2"/>
  <c r="W128" i="2"/>
  <c r="X128" i="2"/>
  <c r="Y128" i="2"/>
  <c r="Z128" i="2"/>
  <c r="AA128" i="2"/>
  <c r="AB128" i="2"/>
  <c r="AF128" i="2"/>
  <c r="AG128" i="2"/>
  <c r="G21" i="2"/>
  <c r="J21" i="2"/>
  <c r="K21" i="2"/>
  <c r="N21" i="2"/>
  <c r="O21" i="2"/>
  <c r="Q21" i="2"/>
  <c r="R21" i="2"/>
  <c r="S21" i="2"/>
  <c r="W21" i="2"/>
  <c r="X21" i="2"/>
  <c r="Y21" i="2"/>
  <c r="Z21" i="2"/>
  <c r="AA21" i="2"/>
  <c r="AB21" i="2"/>
  <c r="AF21" i="2"/>
  <c r="AG21" i="2"/>
  <c r="G121" i="2"/>
  <c r="J121" i="2"/>
  <c r="K121" i="2"/>
  <c r="N121" i="2"/>
  <c r="O121" i="2"/>
  <c r="Q121" i="2"/>
  <c r="R121" i="2"/>
  <c r="S121" i="2"/>
  <c r="W121" i="2"/>
  <c r="X121" i="2"/>
  <c r="Y121" i="2"/>
  <c r="Z121" i="2"/>
  <c r="AA121" i="2"/>
  <c r="AB121" i="2"/>
  <c r="AF121" i="2"/>
  <c r="AG121" i="2"/>
  <c r="G102" i="2"/>
  <c r="J102" i="2"/>
  <c r="K102" i="2"/>
  <c r="N102" i="2"/>
  <c r="O102" i="2"/>
  <c r="Q102" i="2"/>
  <c r="R102" i="2"/>
  <c r="S102" i="2"/>
  <c r="W102" i="2"/>
  <c r="X102" i="2"/>
  <c r="Y102" i="2"/>
  <c r="Z102" i="2"/>
  <c r="AA102" i="2"/>
  <c r="AB102" i="2"/>
  <c r="AF102" i="2"/>
  <c r="AG102" i="2"/>
  <c r="G62" i="2"/>
  <c r="J62" i="2"/>
  <c r="K62" i="2"/>
  <c r="N62" i="2"/>
  <c r="O62" i="2"/>
  <c r="Q62" i="2"/>
  <c r="R62" i="2"/>
  <c r="S62" i="2"/>
  <c r="W62" i="2"/>
  <c r="X62" i="2"/>
  <c r="Y62" i="2"/>
  <c r="Z62" i="2"/>
  <c r="AA62" i="2"/>
  <c r="AB62" i="2"/>
  <c r="AF62" i="2"/>
  <c r="AG62" i="2"/>
  <c r="G61" i="2"/>
  <c r="J61" i="2"/>
  <c r="K61" i="2"/>
  <c r="N61" i="2"/>
  <c r="O61" i="2"/>
  <c r="Q61" i="2"/>
  <c r="R61" i="2"/>
  <c r="S61" i="2"/>
  <c r="W61" i="2"/>
  <c r="X61" i="2"/>
  <c r="Y61" i="2"/>
  <c r="Z61" i="2"/>
  <c r="AA61" i="2"/>
  <c r="AB61" i="2"/>
  <c r="AF61" i="2"/>
  <c r="AG61" i="2"/>
  <c r="G39" i="2"/>
  <c r="J39" i="2"/>
  <c r="K39" i="2"/>
  <c r="N39" i="2"/>
  <c r="O39" i="2"/>
  <c r="Q39" i="2"/>
  <c r="R39" i="2"/>
  <c r="S39" i="2"/>
  <c r="W39" i="2"/>
  <c r="X39" i="2"/>
  <c r="Y39" i="2"/>
  <c r="Z39" i="2"/>
  <c r="AA39" i="2"/>
  <c r="AB39" i="2"/>
  <c r="AF39" i="2"/>
  <c r="AG39" i="2"/>
  <c r="G95" i="2"/>
  <c r="J95" i="2"/>
  <c r="K95" i="2"/>
  <c r="N95" i="2"/>
  <c r="O95" i="2"/>
  <c r="Q95" i="2"/>
  <c r="R95" i="2"/>
  <c r="S95" i="2"/>
  <c r="W95" i="2"/>
  <c r="X95" i="2"/>
  <c r="Y95" i="2"/>
  <c r="Z95" i="2"/>
  <c r="AA95" i="2"/>
  <c r="AB95" i="2"/>
  <c r="AF95" i="2"/>
  <c r="AG95" i="2"/>
  <c r="G52" i="2"/>
  <c r="J52" i="2"/>
  <c r="K52" i="2"/>
  <c r="N52" i="2"/>
  <c r="O52" i="2"/>
  <c r="Q52" i="2"/>
  <c r="R52" i="2"/>
  <c r="S52" i="2"/>
  <c r="W52" i="2"/>
  <c r="X52" i="2"/>
  <c r="Y52" i="2"/>
  <c r="Z52" i="2"/>
  <c r="AA52" i="2"/>
  <c r="AB52" i="2"/>
  <c r="AF52" i="2"/>
  <c r="AG52" i="2"/>
  <c r="G33" i="2"/>
  <c r="J33" i="2"/>
  <c r="K33" i="2"/>
  <c r="N33" i="2"/>
  <c r="O33" i="2"/>
  <c r="Q33" i="2"/>
  <c r="R33" i="2"/>
  <c r="S33" i="2"/>
  <c r="W33" i="2"/>
  <c r="X33" i="2"/>
  <c r="Y33" i="2"/>
  <c r="Z33" i="2"/>
  <c r="AA33" i="2"/>
  <c r="AB33" i="2"/>
  <c r="AF33" i="2"/>
  <c r="AG33" i="2"/>
  <c r="G112" i="2"/>
  <c r="J112" i="2"/>
  <c r="K112" i="2"/>
  <c r="N112" i="2"/>
  <c r="O112" i="2"/>
  <c r="Q112" i="2"/>
  <c r="R112" i="2"/>
  <c r="S112" i="2"/>
  <c r="W112" i="2"/>
  <c r="X112" i="2"/>
  <c r="Y112" i="2"/>
  <c r="Z112" i="2"/>
  <c r="AA112" i="2"/>
  <c r="AB112" i="2"/>
  <c r="AF112" i="2"/>
  <c r="AG112" i="2"/>
  <c r="X157" i="2" l="1"/>
  <c r="W157" i="2"/>
  <c r="X156" i="2"/>
  <c r="W156" i="2"/>
  <c r="X155" i="2"/>
  <c r="W155" i="2"/>
  <c r="X154" i="2"/>
  <c r="W154" i="2"/>
  <c r="X153" i="2"/>
  <c r="W153" i="2"/>
  <c r="X152" i="2"/>
  <c r="W152" i="2"/>
  <c r="X150" i="2"/>
  <c r="W150" i="2"/>
  <c r="X148" i="2"/>
  <c r="W148" i="2"/>
  <c r="X145" i="2"/>
  <c r="W145" i="2"/>
  <c r="X140" i="2"/>
  <c r="W140" i="2"/>
  <c r="X139" i="2"/>
  <c r="W139" i="2"/>
  <c r="X133" i="2"/>
  <c r="W133" i="2"/>
  <c r="X131" i="2"/>
  <c r="W131" i="2"/>
  <c r="X130" i="2"/>
  <c r="W130" i="2"/>
  <c r="X129" i="2"/>
  <c r="W129" i="2"/>
  <c r="X127" i="2"/>
  <c r="W127" i="2"/>
  <c r="X120" i="2"/>
  <c r="W120" i="2"/>
  <c r="X115" i="2"/>
  <c r="W115" i="2"/>
  <c r="X114" i="2"/>
  <c r="W114" i="2"/>
  <c r="X110" i="2"/>
  <c r="W110" i="2"/>
  <c r="X109" i="2"/>
  <c r="W109" i="2"/>
  <c r="X108" i="2"/>
  <c r="W108" i="2"/>
  <c r="X107" i="2"/>
  <c r="W107" i="2"/>
  <c r="X106" i="2"/>
  <c r="W106" i="2"/>
  <c r="X101" i="2"/>
  <c r="W101" i="2"/>
  <c r="X100" i="2"/>
  <c r="W100" i="2"/>
  <c r="X99" i="2"/>
  <c r="W99" i="2"/>
  <c r="X98" i="2"/>
  <c r="W98" i="2"/>
  <c r="X91" i="2"/>
  <c r="W91" i="2"/>
  <c r="X88" i="2"/>
  <c r="W88" i="2"/>
  <c r="X86" i="2"/>
  <c r="W86" i="2"/>
  <c r="X85" i="2"/>
  <c r="W85" i="2"/>
  <c r="X82" i="2"/>
  <c r="W82" i="2"/>
  <c r="X77" i="2"/>
  <c r="W77" i="2"/>
  <c r="X74" i="2"/>
  <c r="W74" i="2"/>
  <c r="X70" i="2"/>
  <c r="W70" i="2"/>
  <c r="X69" i="2"/>
  <c r="W69" i="2"/>
  <c r="X66" i="2"/>
  <c r="W66" i="2"/>
  <c r="X60" i="2"/>
  <c r="W60" i="2"/>
  <c r="X59" i="2"/>
  <c r="W59" i="2"/>
  <c r="X58" i="2"/>
  <c r="W58" i="2"/>
  <c r="X56" i="2"/>
  <c r="W56" i="2"/>
  <c r="X55" i="2"/>
  <c r="W55" i="2"/>
  <c r="X51" i="2"/>
  <c r="W51" i="2"/>
  <c r="X50" i="2"/>
  <c r="W50" i="2"/>
  <c r="X48" i="2"/>
  <c r="W48" i="2"/>
  <c r="X46" i="2"/>
  <c r="W46" i="2"/>
  <c r="X45" i="2"/>
  <c r="W45" i="2"/>
  <c r="X44" i="2"/>
  <c r="W44" i="2"/>
  <c r="X43" i="2"/>
  <c r="W43" i="2"/>
  <c r="X42" i="2"/>
  <c r="W42" i="2"/>
  <c r="X41" i="2"/>
  <c r="W41" i="2"/>
  <c r="X37" i="2"/>
  <c r="W37" i="2"/>
  <c r="X36" i="2"/>
  <c r="W36" i="2"/>
  <c r="X35" i="2"/>
  <c r="W35" i="2"/>
  <c r="X32" i="2"/>
  <c r="W32" i="2"/>
  <c r="X30" i="2"/>
  <c r="W30" i="2"/>
  <c r="X29" i="2"/>
  <c r="W29" i="2"/>
  <c r="X28" i="2"/>
  <c r="W28" i="2"/>
  <c r="X25" i="2"/>
  <c r="W25" i="2"/>
  <c r="X24" i="2"/>
  <c r="W24" i="2"/>
  <c r="X23" i="2"/>
  <c r="W23" i="2"/>
  <c r="X20" i="2"/>
  <c r="W20" i="2"/>
  <c r="X18" i="2"/>
  <c r="W18" i="2"/>
  <c r="X17" i="2"/>
  <c r="W17" i="2"/>
  <c r="X15" i="2"/>
  <c r="W15" i="2"/>
  <c r="X14" i="2"/>
  <c r="W14" i="2"/>
  <c r="X13" i="2"/>
  <c r="W13" i="2"/>
  <c r="X12" i="2"/>
  <c r="W12" i="2"/>
  <c r="X11" i="2"/>
  <c r="R157" i="2"/>
  <c r="Q157" i="2"/>
  <c r="R156" i="2"/>
  <c r="Q156" i="2"/>
  <c r="R155" i="2"/>
  <c r="Q155" i="2"/>
  <c r="R154" i="2"/>
  <c r="Q154" i="2"/>
  <c r="R153" i="2"/>
  <c r="Q153" i="2"/>
  <c r="R152" i="2"/>
  <c r="Q152" i="2"/>
  <c r="R150" i="2"/>
  <c r="Q150" i="2"/>
  <c r="R148" i="2"/>
  <c r="Q148" i="2"/>
  <c r="R145" i="2"/>
  <c r="Q145" i="2"/>
  <c r="R140" i="2"/>
  <c r="Q140" i="2"/>
  <c r="R139" i="2"/>
  <c r="Q139" i="2"/>
  <c r="R133" i="2"/>
  <c r="Q133" i="2"/>
  <c r="R131" i="2"/>
  <c r="Q131" i="2"/>
  <c r="R130" i="2"/>
  <c r="Q130" i="2"/>
  <c r="R129" i="2"/>
  <c r="Q129" i="2"/>
  <c r="R127" i="2"/>
  <c r="Q127" i="2"/>
  <c r="R120" i="2"/>
  <c r="Q120" i="2"/>
  <c r="R115" i="2"/>
  <c r="Q115" i="2"/>
  <c r="R114" i="2"/>
  <c r="Q114" i="2"/>
  <c r="R110" i="2"/>
  <c r="Q110" i="2"/>
  <c r="R109" i="2"/>
  <c r="Q109" i="2"/>
  <c r="R108" i="2"/>
  <c r="Q108" i="2"/>
  <c r="R107" i="2"/>
  <c r="Q107" i="2"/>
  <c r="R106" i="2"/>
  <c r="Q106" i="2"/>
  <c r="R101" i="2"/>
  <c r="Q101" i="2"/>
  <c r="R100" i="2"/>
  <c r="Q100" i="2"/>
  <c r="R99" i="2"/>
  <c r="Q99" i="2"/>
  <c r="R98" i="2"/>
  <c r="Q98" i="2"/>
  <c r="R91" i="2"/>
  <c r="Q91" i="2"/>
  <c r="R88" i="2"/>
  <c r="Q88" i="2"/>
  <c r="R86" i="2"/>
  <c r="Q86" i="2"/>
  <c r="R85" i="2"/>
  <c r="Q85" i="2"/>
  <c r="R82" i="2"/>
  <c r="Q82" i="2"/>
  <c r="R77" i="2"/>
  <c r="Q77" i="2"/>
  <c r="R74" i="2"/>
  <c r="Q74" i="2"/>
  <c r="R70" i="2"/>
  <c r="Q70" i="2"/>
  <c r="R69" i="2"/>
  <c r="Q69" i="2"/>
  <c r="R66" i="2"/>
  <c r="Q66" i="2"/>
  <c r="R60" i="2"/>
  <c r="Q60" i="2"/>
  <c r="R59" i="2"/>
  <c r="Q59" i="2"/>
  <c r="R58" i="2"/>
  <c r="Q58" i="2"/>
  <c r="R56" i="2"/>
  <c r="Q56" i="2"/>
  <c r="R55" i="2"/>
  <c r="Q55" i="2"/>
  <c r="R51" i="2"/>
  <c r="Q51" i="2"/>
  <c r="R50" i="2"/>
  <c r="Q50" i="2"/>
  <c r="R48" i="2"/>
  <c r="Q48" i="2"/>
  <c r="R46" i="2"/>
  <c r="Q46" i="2"/>
  <c r="R45" i="2"/>
  <c r="Q45" i="2"/>
  <c r="R44" i="2"/>
  <c r="Q44" i="2"/>
  <c r="R43" i="2"/>
  <c r="Q43" i="2"/>
  <c r="R42" i="2"/>
  <c r="Q42" i="2"/>
  <c r="R41" i="2"/>
  <c r="Q41" i="2"/>
  <c r="R37" i="2"/>
  <c r="Q37" i="2"/>
  <c r="R36" i="2"/>
  <c r="Q36" i="2"/>
  <c r="R35" i="2"/>
  <c r="Q35" i="2"/>
  <c r="R32" i="2"/>
  <c r="Q32" i="2"/>
  <c r="R30" i="2"/>
  <c r="Q30" i="2"/>
  <c r="R29" i="2"/>
  <c r="Q29" i="2"/>
  <c r="R28" i="2"/>
  <c r="Q28" i="2"/>
  <c r="R25" i="2"/>
  <c r="Q25" i="2"/>
  <c r="R24" i="2"/>
  <c r="Q24" i="2"/>
  <c r="R23" i="2"/>
  <c r="Q23" i="2"/>
  <c r="R20" i="2"/>
  <c r="Q20" i="2"/>
  <c r="R18" i="2"/>
  <c r="Q18" i="2"/>
  <c r="R17" i="2"/>
  <c r="Q17" i="2"/>
  <c r="R15" i="2"/>
  <c r="Q15" i="2"/>
  <c r="R14" i="2"/>
  <c r="Q14" i="2"/>
  <c r="R13" i="2"/>
  <c r="Q13" i="2"/>
  <c r="R12" i="2"/>
  <c r="Q12" i="2"/>
  <c r="R11" i="2"/>
  <c r="Q11" i="2"/>
  <c r="K157" i="2"/>
  <c r="J157" i="2"/>
  <c r="G157" i="2"/>
  <c r="K156" i="2"/>
  <c r="J156" i="2"/>
  <c r="G156" i="2"/>
  <c r="K155" i="2"/>
  <c r="J155" i="2"/>
  <c r="G155" i="2"/>
  <c r="K154" i="2"/>
  <c r="J154" i="2"/>
  <c r="G154" i="2"/>
  <c r="K153" i="2"/>
  <c r="J153" i="2"/>
  <c r="G153" i="2"/>
  <c r="K152" i="2"/>
  <c r="J152" i="2"/>
  <c r="G152" i="2"/>
  <c r="K150" i="2"/>
  <c r="J150" i="2"/>
  <c r="G150" i="2"/>
  <c r="K148" i="2"/>
  <c r="J148" i="2"/>
  <c r="G148" i="2"/>
  <c r="K145" i="2"/>
  <c r="J145" i="2"/>
  <c r="G145" i="2"/>
  <c r="K140" i="2"/>
  <c r="J140" i="2"/>
  <c r="G140" i="2"/>
  <c r="K139" i="2"/>
  <c r="J139" i="2"/>
  <c r="G139" i="2"/>
  <c r="K133" i="2"/>
  <c r="J133" i="2"/>
  <c r="G133" i="2"/>
  <c r="K131" i="2"/>
  <c r="J131" i="2"/>
  <c r="G131" i="2"/>
  <c r="K130" i="2"/>
  <c r="J130" i="2"/>
  <c r="G130" i="2"/>
  <c r="K129" i="2"/>
  <c r="J129" i="2"/>
  <c r="G129" i="2"/>
  <c r="K127" i="2"/>
  <c r="J127" i="2"/>
  <c r="G127" i="2"/>
  <c r="K120" i="2"/>
  <c r="J120" i="2"/>
  <c r="G120" i="2"/>
  <c r="K115" i="2"/>
  <c r="J115" i="2"/>
  <c r="G115" i="2"/>
  <c r="K114" i="2"/>
  <c r="J114" i="2"/>
  <c r="G114" i="2"/>
  <c r="K110" i="2"/>
  <c r="J110" i="2"/>
  <c r="G110" i="2"/>
  <c r="K109" i="2"/>
  <c r="J109" i="2"/>
  <c r="G109" i="2"/>
  <c r="K108" i="2"/>
  <c r="J108" i="2"/>
  <c r="G108" i="2"/>
  <c r="K107" i="2"/>
  <c r="J107" i="2"/>
  <c r="G107" i="2"/>
  <c r="K106" i="2"/>
  <c r="J106" i="2"/>
  <c r="G106" i="2"/>
  <c r="K101" i="2"/>
  <c r="J101" i="2"/>
  <c r="G101" i="2"/>
  <c r="K100" i="2"/>
  <c r="J100" i="2"/>
  <c r="G100" i="2"/>
  <c r="K99" i="2"/>
  <c r="J99" i="2"/>
  <c r="G99" i="2"/>
  <c r="K98" i="2"/>
  <c r="J98" i="2"/>
  <c r="G98" i="2"/>
  <c r="K91" i="2"/>
  <c r="J91" i="2"/>
  <c r="G91" i="2"/>
  <c r="K88" i="2"/>
  <c r="J88" i="2"/>
  <c r="G88" i="2"/>
  <c r="K86" i="2"/>
  <c r="J86" i="2"/>
  <c r="G86" i="2"/>
  <c r="K85" i="2"/>
  <c r="J85" i="2"/>
  <c r="G85" i="2"/>
  <c r="K82" i="2"/>
  <c r="J82" i="2"/>
  <c r="G82" i="2"/>
  <c r="K77" i="2"/>
  <c r="J77" i="2"/>
  <c r="G77" i="2"/>
  <c r="K74" i="2"/>
  <c r="J74" i="2"/>
  <c r="G74" i="2"/>
  <c r="K70" i="2"/>
  <c r="J70" i="2"/>
  <c r="G70" i="2"/>
  <c r="K69" i="2"/>
  <c r="J69" i="2"/>
  <c r="G69" i="2"/>
  <c r="K66" i="2"/>
  <c r="J66" i="2"/>
  <c r="G66" i="2"/>
  <c r="K60" i="2"/>
  <c r="J60" i="2"/>
  <c r="G60" i="2"/>
  <c r="K59" i="2"/>
  <c r="J59" i="2"/>
  <c r="G59" i="2"/>
  <c r="K58" i="2"/>
  <c r="J58" i="2"/>
  <c r="G58" i="2"/>
  <c r="K56" i="2"/>
  <c r="J56" i="2"/>
  <c r="G56" i="2"/>
  <c r="K55" i="2"/>
  <c r="J55" i="2"/>
  <c r="G55" i="2"/>
  <c r="K51" i="2"/>
  <c r="J51" i="2"/>
  <c r="G51" i="2"/>
  <c r="K50" i="2"/>
  <c r="J50" i="2"/>
  <c r="G50" i="2"/>
  <c r="K48" i="2"/>
  <c r="J48" i="2"/>
  <c r="G48" i="2"/>
  <c r="K46" i="2"/>
  <c r="J46" i="2"/>
  <c r="G46" i="2"/>
  <c r="K45" i="2"/>
  <c r="J45" i="2"/>
  <c r="G45" i="2"/>
  <c r="K44" i="2"/>
  <c r="J44" i="2"/>
  <c r="G44" i="2"/>
  <c r="K43" i="2"/>
  <c r="J43" i="2"/>
  <c r="G43" i="2"/>
  <c r="K42" i="2"/>
  <c r="J42" i="2"/>
  <c r="G42" i="2"/>
  <c r="K41" i="2"/>
  <c r="J41" i="2"/>
  <c r="G41" i="2"/>
  <c r="K37" i="2"/>
  <c r="J37" i="2"/>
  <c r="G37" i="2"/>
  <c r="K36" i="2"/>
  <c r="J36" i="2"/>
  <c r="G36" i="2"/>
  <c r="K35" i="2"/>
  <c r="J35" i="2"/>
  <c r="G35" i="2"/>
  <c r="K32" i="2"/>
  <c r="J32" i="2"/>
  <c r="G32" i="2"/>
  <c r="K30" i="2"/>
  <c r="J30" i="2"/>
  <c r="G30" i="2"/>
  <c r="K29" i="2"/>
  <c r="J29" i="2"/>
  <c r="G29" i="2"/>
  <c r="K28" i="2"/>
  <c r="J28" i="2"/>
  <c r="G28" i="2"/>
  <c r="K25" i="2"/>
  <c r="J25" i="2"/>
  <c r="G25" i="2"/>
  <c r="K24" i="2"/>
  <c r="J24" i="2"/>
  <c r="G24" i="2"/>
  <c r="K23" i="2"/>
  <c r="J23" i="2"/>
  <c r="G23" i="2"/>
  <c r="K20" i="2"/>
  <c r="J20" i="2"/>
  <c r="G20" i="2"/>
  <c r="K18" i="2"/>
  <c r="J18" i="2"/>
  <c r="G18" i="2"/>
  <c r="K17" i="2"/>
  <c r="J17" i="2"/>
  <c r="G17" i="2"/>
  <c r="K15" i="2"/>
  <c r="J15" i="2"/>
  <c r="G15" i="2"/>
  <c r="K14" i="2"/>
  <c r="J14" i="2"/>
  <c r="G14" i="2"/>
  <c r="K13" i="2"/>
  <c r="J13" i="2"/>
  <c r="G13" i="2"/>
  <c r="K12" i="2"/>
  <c r="J12" i="2"/>
  <c r="G12" i="2"/>
  <c r="K11" i="2"/>
  <c r="J11" i="2"/>
  <c r="G11" i="2"/>
  <c r="W11" i="2"/>
  <c r="AG157" i="2" l="1"/>
  <c r="AG156" i="2"/>
  <c r="AG155" i="2"/>
  <c r="AG154" i="2"/>
  <c r="AG153" i="2"/>
  <c r="AG152" i="2"/>
  <c r="AG150" i="2"/>
  <c r="AG148" i="2"/>
  <c r="AG145" i="2"/>
  <c r="AG140" i="2"/>
  <c r="AG139" i="2"/>
  <c r="AG133" i="2"/>
  <c r="AG131" i="2"/>
  <c r="AG130" i="2"/>
  <c r="AG129" i="2"/>
  <c r="AG127" i="2"/>
  <c r="AG120" i="2"/>
  <c r="AG115" i="2"/>
  <c r="AG114" i="2"/>
  <c r="AG110" i="2"/>
  <c r="AG109" i="2"/>
  <c r="AG108" i="2"/>
  <c r="AG107" i="2"/>
  <c r="AG106" i="2"/>
  <c r="AG101" i="2"/>
  <c r="AG100" i="2"/>
  <c r="AG99" i="2"/>
  <c r="AG98" i="2"/>
  <c r="AG91" i="2"/>
  <c r="AG88" i="2"/>
  <c r="AG86" i="2"/>
  <c r="AG85" i="2"/>
  <c r="AG82" i="2"/>
  <c r="AG77" i="2"/>
  <c r="AG74" i="2"/>
  <c r="AG70" i="2"/>
  <c r="AG69" i="2"/>
  <c r="AG66" i="2"/>
  <c r="AG60" i="2"/>
  <c r="AG59" i="2"/>
  <c r="AG58" i="2"/>
  <c r="AG56" i="2"/>
  <c r="AG55" i="2"/>
  <c r="AG51" i="2"/>
  <c r="AG50" i="2"/>
  <c r="AG48" i="2"/>
  <c r="AG46" i="2"/>
  <c r="AG45" i="2"/>
  <c r="AG44" i="2"/>
  <c r="AG43" i="2"/>
  <c r="AG42" i="2"/>
  <c r="AG41" i="2"/>
  <c r="AG37" i="2"/>
  <c r="AG36" i="2"/>
  <c r="AG35" i="2"/>
  <c r="AG32" i="2"/>
  <c r="AG30" i="2"/>
  <c r="AG29" i="2"/>
  <c r="AG28" i="2"/>
  <c r="AG25" i="2"/>
  <c r="AG24" i="2"/>
  <c r="AG23" i="2"/>
  <c r="AG20" i="2"/>
  <c r="AG18" i="2"/>
  <c r="AG17" i="2"/>
  <c r="AG15" i="2"/>
  <c r="AG14" i="2"/>
  <c r="AG13" i="2"/>
  <c r="AG12" i="2"/>
  <c r="AG11" i="2"/>
  <c r="AF157" i="2"/>
  <c r="AF156" i="2"/>
  <c r="AF155" i="2"/>
  <c r="AF154" i="2"/>
  <c r="AF153" i="2"/>
  <c r="AF152" i="2"/>
  <c r="AF150" i="2"/>
  <c r="AF148" i="2"/>
  <c r="AF145" i="2"/>
  <c r="AF140" i="2"/>
  <c r="AF139" i="2"/>
  <c r="AF133" i="2"/>
  <c r="AF131" i="2"/>
  <c r="AF130" i="2"/>
  <c r="AF129" i="2"/>
  <c r="AF127" i="2"/>
  <c r="AF120" i="2"/>
  <c r="AF115" i="2"/>
  <c r="AF114" i="2"/>
  <c r="AF110" i="2"/>
  <c r="AF109" i="2"/>
  <c r="AF108" i="2"/>
  <c r="AF107" i="2"/>
  <c r="AF106" i="2"/>
  <c r="AF101" i="2"/>
  <c r="AF100" i="2"/>
  <c r="AF99" i="2"/>
  <c r="AF98" i="2"/>
  <c r="AF91" i="2"/>
  <c r="AF88" i="2"/>
  <c r="AF86" i="2"/>
  <c r="AF85" i="2"/>
  <c r="AF82" i="2"/>
  <c r="AF77" i="2"/>
  <c r="AF74" i="2"/>
  <c r="AF70" i="2"/>
  <c r="AF69" i="2"/>
  <c r="AF66" i="2"/>
  <c r="AF60" i="2"/>
  <c r="AF59" i="2"/>
  <c r="AF58" i="2"/>
  <c r="AF56" i="2"/>
  <c r="AF55" i="2"/>
  <c r="AF51" i="2"/>
  <c r="AF50" i="2"/>
  <c r="AF48" i="2"/>
  <c r="AF46" i="2"/>
  <c r="AF45" i="2"/>
  <c r="AF44" i="2"/>
  <c r="AF43" i="2"/>
  <c r="AF42" i="2"/>
  <c r="AF41" i="2"/>
  <c r="AF37" i="2"/>
  <c r="AF36" i="2"/>
  <c r="AF35" i="2"/>
  <c r="AF32" i="2"/>
  <c r="AF30" i="2"/>
  <c r="AF29" i="2"/>
  <c r="AF28" i="2"/>
  <c r="AF25" i="2"/>
  <c r="AF24" i="2"/>
  <c r="AF23" i="2"/>
  <c r="AF20" i="2"/>
  <c r="AF18" i="2"/>
  <c r="AF17" i="2"/>
  <c r="AF15" i="2"/>
  <c r="AF14" i="2"/>
  <c r="AF13" i="2"/>
  <c r="AF12" i="2"/>
  <c r="AF11" i="2"/>
  <c r="AB157" i="2"/>
  <c r="AB156" i="2"/>
  <c r="AB155" i="2"/>
  <c r="AB154" i="2"/>
  <c r="AB153" i="2"/>
  <c r="AB152" i="2"/>
  <c r="AB150" i="2"/>
  <c r="AB148" i="2"/>
  <c r="AB145" i="2"/>
  <c r="AB140" i="2"/>
  <c r="AB139" i="2"/>
  <c r="AB133" i="2"/>
  <c r="AB131" i="2"/>
  <c r="AB130" i="2"/>
  <c r="AB129" i="2"/>
  <c r="AB127" i="2"/>
  <c r="AB120" i="2"/>
  <c r="AB115" i="2"/>
  <c r="AB114" i="2"/>
  <c r="AB110" i="2"/>
  <c r="AB109" i="2"/>
  <c r="AB108" i="2"/>
  <c r="AB107" i="2"/>
  <c r="AB106" i="2"/>
  <c r="AB101" i="2"/>
  <c r="AB100" i="2"/>
  <c r="AB99" i="2"/>
  <c r="AB98" i="2"/>
  <c r="AB91" i="2"/>
  <c r="AB88" i="2"/>
  <c r="AB86" i="2"/>
  <c r="AB85" i="2"/>
  <c r="AB82" i="2"/>
  <c r="AB77" i="2"/>
  <c r="AB74" i="2"/>
  <c r="AB70" i="2"/>
  <c r="AB69" i="2"/>
  <c r="AB66" i="2"/>
  <c r="AB60" i="2"/>
  <c r="AB59" i="2"/>
  <c r="AB58" i="2"/>
  <c r="AB56" i="2"/>
  <c r="AB55" i="2"/>
  <c r="AB51" i="2"/>
  <c r="AB50" i="2"/>
  <c r="AB48" i="2"/>
  <c r="AB46" i="2"/>
  <c r="AB45" i="2"/>
  <c r="AB44" i="2"/>
  <c r="AB43" i="2"/>
  <c r="AB42" i="2"/>
  <c r="AB41" i="2"/>
  <c r="AB37" i="2"/>
  <c r="AB36" i="2"/>
  <c r="AB35" i="2"/>
  <c r="AB32" i="2"/>
  <c r="AB30" i="2"/>
  <c r="AB29" i="2"/>
  <c r="AB28" i="2"/>
  <c r="AB25" i="2"/>
  <c r="AB24" i="2"/>
  <c r="AB23" i="2"/>
  <c r="AB20" i="2"/>
  <c r="AB18" i="2"/>
  <c r="AB17" i="2"/>
  <c r="AB15" i="2"/>
  <c r="AB14" i="2"/>
  <c r="AB13" i="2"/>
  <c r="AB12" i="2"/>
  <c r="AA157" i="2"/>
  <c r="AA156" i="2"/>
  <c r="AA155" i="2"/>
  <c r="AA154" i="2"/>
  <c r="AA153" i="2"/>
  <c r="AA152" i="2"/>
  <c r="AA150" i="2"/>
  <c r="AA148" i="2"/>
  <c r="AA145" i="2"/>
  <c r="AA140" i="2"/>
  <c r="AA139" i="2"/>
  <c r="AA133" i="2"/>
  <c r="AA131" i="2"/>
  <c r="AA130" i="2"/>
  <c r="AA129" i="2"/>
  <c r="AA127" i="2"/>
  <c r="AA120" i="2"/>
  <c r="AA115" i="2"/>
  <c r="AA114" i="2"/>
  <c r="AA110" i="2"/>
  <c r="AA109" i="2"/>
  <c r="AA108" i="2"/>
  <c r="AA107" i="2"/>
  <c r="AA106" i="2"/>
  <c r="AA101" i="2"/>
  <c r="AA100" i="2"/>
  <c r="AA99" i="2"/>
  <c r="AA98" i="2"/>
  <c r="AA91" i="2"/>
  <c r="AA88" i="2"/>
  <c r="AA86" i="2"/>
  <c r="AA85" i="2"/>
  <c r="AA82" i="2"/>
  <c r="AA77" i="2"/>
  <c r="AA74" i="2"/>
  <c r="AA70" i="2"/>
  <c r="AA69" i="2"/>
  <c r="AA66" i="2"/>
  <c r="AA60" i="2"/>
  <c r="AA59" i="2"/>
  <c r="AA58" i="2"/>
  <c r="AA56" i="2"/>
  <c r="AA55" i="2"/>
  <c r="AA51" i="2"/>
  <c r="AA50" i="2"/>
  <c r="AA48" i="2"/>
  <c r="AA46" i="2"/>
  <c r="AA45" i="2"/>
  <c r="AA44" i="2"/>
  <c r="AA43" i="2"/>
  <c r="AA42" i="2"/>
  <c r="AA41" i="2"/>
  <c r="AA37" i="2"/>
  <c r="AA36" i="2"/>
  <c r="AA35" i="2"/>
  <c r="AA32" i="2"/>
  <c r="AA30" i="2"/>
  <c r="AA29" i="2"/>
  <c r="AA28" i="2"/>
  <c r="AA25" i="2"/>
  <c r="AA24" i="2"/>
  <c r="AA23" i="2"/>
  <c r="AA20" i="2"/>
  <c r="AA18" i="2"/>
  <c r="AA17" i="2"/>
  <c r="AA15" i="2"/>
  <c r="AA14" i="2"/>
  <c r="AA13" i="2"/>
  <c r="AA12" i="2"/>
  <c r="Z157" i="2"/>
  <c r="Z156" i="2"/>
  <c r="Z155" i="2"/>
  <c r="Z154" i="2"/>
  <c r="Z153" i="2"/>
  <c r="Z152" i="2"/>
  <c r="Z150" i="2"/>
  <c r="Z148" i="2"/>
  <c r="Z145" i="2"/>
  <c r="Z140" i="2"/>
  <c r="Z139" i="2"/>
  <c r="Z133" i="2"/>
  <c r="Z131" i="2"/>
  <c r="Z130" i="2"/>
  <c r="Z129" i="2"/>
  <c r="Z127" i="2"/>
  <c r="Z120" i="2"/>
  <c r="Z115" i="2"/>
  <c r="Z114" i="2"/>
  <c r="Z110" i="2"/>
  <c r="Z109" i="2"/>
  <c r="Z108" i="2"/>
  <c r="Z107" i="2"/>
  <c r="Z106" i="2"/>
  <c r="Z101" i="2"/>
  <c r="Z100" i="2"/>
  <c r="Z99" i="2"/>
  <c r="Z98" i="2"/>
  <c r="Z91" i="2"/>
  <c r="Z88" i="2"/>
  <c r="Z86" i="2"/>
  <c r="Z85" i="2"/>
  <c r="Z82" i="2"/>
  <c r="Z77" i="2"/>
  <c r="Z74" i="2"/>
  <c r="Z70" i="2"/>
  <c r="Z69" i="2"/>
  <c r="Z66" i="2"/>
  <c r="Z60" i="2"/>
  <c r="Z59" i="2"/>
  <c r="Z58" i="2"/>
  <c r="Z56" i="2"/>
  <c r="Z55" i="2"/>
  <c r="Z51" i="2"/>
  <c r="Z50" i="2"/>
  <c r="Z48" i="2"/>
  <c r="Z46" i="2"/>
  <c r="Z45" i="2"/>
  <c r="Z44" i="2"/>
  <c r="Z43" i="2"/>
  <c r="Z42" i="2"/>
  <c r="Z41" i="2"/>
  <c r="Z37" i="2"/>
  <c r="Z36" i="2"/>
  <c r="Z35" i="2"/>
  <c r="Z32" i="2"/>
  <c r="Z30" i="2"/>
  <c r="Z29" i="2"/>
  <c r="Z28" i="2"/>
  <c r="Z25" i="2"/>
  <c r="Z24" i="2"/>
  <c r="Z23" i="2"/>
  <c r="Z20" i="2"/>
  <c r="Z18" i="2"/>
  <c r="Z17" i="2"/>
  <c r="Z15" i="2"/>
  <c r="Z14" i="2"/>
  <c r="Z13" i="2"/>
  <c r="Z12" i="2"/>
  <c r="Z11" i="2"/>
  <c r="Y157" i="2"/>
  <c r="Y156" i="2"/>
  <c r="Y155" i="2"/>
  <c r="Y154" i="2"/>
  <c r="Y153" i="2"/>
  <c r="Y152" i="2"/>
  <c r="Y150" i="2"/>
  <c r="Y148" i="2"/>
  <c r="Y145" i="2"/>
  <c r="Y140" i="2"/>
  <c r="Y139" i="2"/>
  <c r="Y133" i="2"/>
  <c r="Y131" i="2"/>
  <c r="Y130" i="2"/>
  <c r="Y129" i="2"/>
  <c r="Y127" i="2"/>
  <c r="Y120" i="2"/>
  <c r="Y115" i="2"/>
  <c r="Y114" i="2"/>
  <c r="Y110" i="2"/>
  <c r="Y109" i="2"/>
  <c r="Y108" i="2"/>
  <c r="Y107" i="2"/>
  <c r="Y106" i="2"/>
  <c r="Y101" i="2"/>
  <c r="Y100" i="2"/>
  <c r="Y99" i="2"/>
  <c r="Y98" i="2"/>
  <c r="Y91" i="2"/>
  <c r="Y88" i="2"/>
  <c r="Y86" i="2"/>
  <c r="Y85" i="2"/>
  <c r="Y82" i="2"/>
  <c r="Y77" i="2"/>
  <c r="Y74" i="2"/>
  <c r="Y70" i="2"/>
  <c r="Y69" i="2"/>
  <c r="Y66" i="2"/>
  <c r="Y60" i="2"/>
  <c r="Y59" i="2"/>
  <c r="Y58" i="2"/>
  <c r="Y56" i="2"/>
  <c r="Y55" i="2"/>
  <c r="Y51" i="2"/>
  <c r="Y50" i="2"/>
  <c r="Y48" i="2"/>
  <c r="Y46" i="2"/>
  <c r="Y45" i="2"/>
  <c r="Y44" i="2"/>
  <c r="Y43" i="2"/>
  <c r="Y42" i="2"/>
  <c r="Y41" i="2"/>
  <c r="Y37" i="2"/>
  <c r="Y36" i="2"/>
  <c r="Y35" i="2"/>
  <c r="Y32" i="2"/>
  <c r="Y30" i="2"/>
  <c r="Y29" i="2"/>
  <c r="Y28" i="2"/>
  <c r="Y25" i="2"/>
  <c r="Y24" i="2"/>
  <c r="Y23" i="2"/>
  <c r="Y20" i="2"/>
  <c r="Y18" i="2"/>
  <c r="Y17" i="2"/>
  <c r="Y15" i="2"/>
  <c r="Y14" i="2"/>
  <c r="Y13" i="2"/>
  <c r="Y12" i="2"/>
  <c r="Y11" i="2"/>
  <c r="S157" i="2"/>
  <c r="S156" i="2"/>
  <c r="S155" i="2"/>
  <c r="S154" i="2"/>
  <c r="S153" i="2"/>
  <c r="S152" i="2"/>
  <c r="S150" i="2"/>
  <c r="S148" i="2"/>
  <c r="S145" i="2"/>
  <c r="S140" i="2"/>
  <c r="S139" i="2"/>
  <c r="S133" i="2"/>
  <c r="S131" i="2"/>
  <c r="S130" i="2"/>
  <c r="S129" i="2"/>
  <c r="S127" i="2"/>
  <c r="S120" i="2"/>
  <c r="S115" i="2"/>
  <c r="S114" i="2"/>
  <c r="S110" i="2"/>
  <c r="S109" i="2"/>
  <c r="S108" i="2"/>
  <c r="S107" i="2"/>
  <c r="S106" i="2"/>
  <c r="S101" i="2"/>
  <c r="S100" i="2"/>
  <c r="S99" i="2"/>
  <c r="S98" i="2"/>
  <c r="S91" i="2"/>
  <c r="S88" i="2"/>
  <c r="S86" i="2"/>
  <c r="S85" i="2"/>
  <c r="S82" i="2"/>
  <c r="S77" i="2"/>
  <c r="S74" i="2"/>
  <c r="S70" i="2"/>
  <c r="S69" i="2"/>
  <c r="S66" i="2"/>
  <c r="S60" i="2"/>
  <c r="S59" i="2"/>
  <c r="S58" i="2"/>
  <c r="S56" i="2"/>
  <c r="S55" i="2"/>
  <c r="S51" i="2"/>
  <c r="S50" i="2"/>
  <c r="S48" i="2"/>
  <c r="S46" i="2"/>
  <c r="S45" i="2"/>
  <c r="S44" i="2"/>
  <c r="S43" i="2"/>
  <c r="S42" i="2"/>
  <c r="S41" i="2"/>
  <c r="S37" i="2"/>
  <c r="S36" i="2"/>
  <c r="S35" i="2"/>
  <c r="S32" i="2"/>
  <c r="S30" i="2"/>
  <c r="S29" i="2"/>
  <c r="S28" i="2"/>
  <c r="S25" i="2"/>
  <c r="S24" i="2"/>
  <c r="S23" i="2"/>
  <c r="S20" i="2"/>
  <c r="S18" i="2"/>
  <c r="S17" i="2"/>
  <c r="S15" i="2"/>
  <c r="S14" i="2"/>
  <c r="S13" i="2"/>
  <c r="S12" i="2"/>
  <c r="S11" i="2"/>
  <c r="O157" i="2"/>
  <c r="O156" i="2"/>
  <c r="O155" i="2"/>
  <c r="O154" i="2"/>
  <c r="O153" i="2"/>
  <c r="O152" i="2"/>
  <c r="O150" i="2"/>
  <c r="O148" i="2"/>
  <c r="O145" i="2"/>
  <c r="O140" i="2"/>
  <c r="O139" i="2"/>
  <c r="O133" i="2"/>
  <c r="O131" i="2"/>
  <c r="O130" i="2"/>
  <c r="O129" i="2"/>
  <c r="O127" i="2"/>
  <c r="O120" i="2"/>
  <c r="O115" i="2"/>
  <c r="O114" i="2"/>
  <c r="O110" i="2"/>
  <c r="O109" i="2"/>
  <c r="O108" i="2"/>
  <c r="O107" i="2"/>
  <c r="O106" i="2"/>
  <c r="O101" i="2"/>
  <c r="O100" i="2"/>
  <c r="O99" i="2"/>
  <c r="O98" i="2"/>
  <c r="O91" i="2"/>
  <c r="O88" i="2"/>
  <c r="O86" i="2"/>
  <c r="O85" i="2"/>
  <c r="O82" i="2"/>
  <c r="O77" i="2"/>
  <c r="O74" i="2"/>
  <c r="O70" i="2"/>
  <c r="O69" i="2"/>
  <c r="O66" i="2"/>
  <c r="O60" i="2"/>
  <c r="O59" i="2"/>
  <c r="O58" i="2"/>
  <c r="O56" i="2"/>
  <c r="O55" i="2"/>
  <c r="O51" i="2"/>
  <c r="O50" i="2"/>
  <c r="O48" i="2"/>
  <c r="O46" i="2"/>
  <c r="O45" i="2"/>
  <c r="O44" i="2"/>
  <c r="O43" i="2"/>
  <c r="O42" i="2"/>
  <c r="O41" i="2"/>
  <c r="O37" i="2"/>
  <c r="O36" i="2"/>
  <c r="O35" i="2"/>
  <c r="O32" i="2"/>
  <c r="O30" i="2"/>
  <c r="O29" i="2"/>
  <c r="O28" i="2"/>
  <c r="O25" i="2"/>
  <c r="O24" i="2"/>
  <c r="O23" i="2"/>
  <c r="O20" i="2"/>
  <c r="O18" i="2"/>
  <c r="O17" i="2"/>
  <c r="O15" i="2"/>
  <c r="O14" i="2"/>
  <c r="O13" i="2"/>
  <c r="O12" i="2"/>
  <c r="O11" i="2"/>
  <c r="N157" i="2"/>
  <c r="N156" i="2"/>
  <c r="N155" i="2"/>
  <c r="N154" i="2"/>
  <c r="N153" i="2"/>
  <c r="N152" i="2"/>
  <c r="N150" i="2"/>
  <c r="N148" i="2"/>
  <c r="N145" i="2"/>
  <c r="N140" i="2"/>
  <c r="N139" i="2"/>
  <c r="N133" i="2"/>
  <c r="N131" i="2"/>
  <c r="N130" i="2"/>
  <c r="N129" i="2"/>
  <c r="N127" i="2"/>
  <c r="N120" i="2"/>
  <c r="N115" i="2"/>
  <c r="N114" i="2"/>
  <c r="N110" i="2"/>
  <c r="N109" i="2"/>
  <c r="N108" i="2"/>
  <c r="N107" i="2"/>
  <c r="N106" i="2"/>
  <c r="N101" i="2"/>
  <c r="N100" i="2"/>
  <c r="N99" i="2"/>
  <c r="N98" i="2"/>
  <c r="N91" i="2"/>
  <c r="N88" i="2"/>
  <c r="N86" i="2"/>
  <c r="N85" i="2"/>
  <c r="N82" i="2"/>
  <c r="N77" i="2"/>
  <c r="N74" i="2"/>
  <c r="N70" i="2"/>
  <c r="N69" i="2"/>
  <c r="N66" i="2"/>
  <c r="N60" i="2"/>
  <c r="N59" i="2"/>
  <c r="N58" i="2"/>
  <c r="N56" i="2"/>
  <c r="N55" i="2"/>
  <c r="N51" i="2"/>
  <c r="N50" i="2"/>
  <c r="N48" i="2"/>
  <c r="N46" i="2"/>
  <c r="N45" i="2"/>
  <c r="N44" i="2"/>
  <c r="N43" i="2"/>
  <c r="N42" i="2"/>
  <c r="N41" i="2"/>
  <c r="N37" i="2"/>
  <c r="N36" i="2"/>
  <c r="N35" i="2"/>
  <c r="N32" i="2"/>
  <c r="N30" i="2"/>
  <c r="N29" i="2"/>
  <c r="N28" i="2"/>
  <c r="N25" i="2"/>
  <c r="N24" i="2"/>
  <c r="N23" i="2"/>
  <c r="N20" i="2"/>
  <c r="N18" i="2"/>
  <c r="N17" i="2"/>
  <c r="N15" i="2"/>
  <c r="N14" i="2"/>
  <c r="N13" i="2"/>
  <c r="N12" i="2"/>
  <c r="N11" i="2"/>
</calcChain>
</file>

<file path=xl/sharedStrings.xml><?xml version="1.0" encoding="utf-8"?>
<sst xmlns="http://schemas.openxmlformats.org/spreadsheetml/2006/main" count="1875" uniqueCount="349">
  <si>
    <t>АВЕНСИС</t>
  </si>
  <si>
    <t xml:space="preserve">АЖУР </t>
  </si>
  <si>
    <t>АЛЛЕЯ</t>
  </si>
  <si>
    <t>АЛЬМЕРИЯ</t>
  </si>
  <si>
    <t>АЛЬФА</t>
  </si>
  <si>
    <t>АЛЬФА ALU BLACK-OUT</t>
  </si>
  <si>
    <t>АЛЬФА BLACK-OUT</t>
  </si>
  <si>
    <t>АНЖУ</t>
  </si>
  <si>
    <t>АРИАДНА</t>
  </si>
  <si>
    <t>БАБОЧКИ</t>
  </si>
  <si>
    <t>БАМБУК</t>
  </si>
  <si>
    <t>БЛЮЗ</t>
  </si>
  <si>
    <t>БОЛГАРСКАЯ РОЗА</t>
  </si>
  <si>
    <t>БОСТОН</t>
  </si>
  <si>
    <t>БУХАРА BLACK-OUT</t>
  </si>
  <si>
    <t>ВЕНЕЦИЯ</t>
  </si>
  <si>
    <t>ВИНДЗОР</t>
  </si>
  <si>
    <t>ВИНТАЖ</t>
  </si>
  <si>
    <t>ГАРМОНИЯ</t>
  </si>
  <si>
    <t>ГЛИТТЕР</t>
  </si>
  <si>
    <t>ГЛИТТЕР BLACK-OUT</t>
  </si>
  <si>
    <t>ГУАНА</t>
  </si>
  <si>
    <t>ДАЛЛАС</t>
  </si>
  <si>
    <t>ДЖУНГЛИ</t>
  </si>
  <si>
    <t>ИМПАЛА</t>
  </si>
  <si>
    <t>КАЛИПСО</t>
  </si>
  <si>
    <t>КАМЕЛИЯ</t>
  </si>
  <si>
    <t>КРИС</t>
  </si>
  <si>
    <t xml:space="preserve">КРИС BLACK-OUT </t>
  </si>
  <si>
    <t>ЛЁН</t>
  </si>
  <si>
    <t xml:space="preserve">ЛЁН BLACK-OUT </t>
  </si>
  <si>
    <t>ЛИМА ПЕРЛА</t>
  </si>
  <si>
    <t>МАНИЛА</t>
  </si>
  <si>
    <t>МАРАКЕШ DIM-OUT</t>
  </si>
  <si>
    <t>МАРЦИПАН</t>
  </si>
  <si>
    <t>МЕМФИС</t>
  </si>
  <si>
    <t>НЕВАДА</t>
  </si>
  <si>
    <t>НОВА</t>
  </si>
  <si>
    <t>ОМЕГА FR</t>
  </si>
  <si>
    <t xml:space="preserve">ОМЕГА FR BLACK-OUT </t>
  </si>
  <si>
    <t>ОРБИТА BLACK-OUT</t>
  </si>
  <si>
    <t>ПЕРЛ</t>
  </si>
  <si>
    <t>ПРОВАНС</t>
  </si>
  <si>
    <t>ПТИЧКИ</t>
  </si>
  <si>
    <t>ПУЭБЛО BLACK-OUT</t>
  </si>
  <si>
    <t>РАПСОДИЯ</t>
  </si>
  <si>
    <t>САМИРА</t>
  </si>
  <si>
    <t>САТАРА</t>
  </si>
  <si>
    <t>САФАРИ</t>
  </si>
  <si>
    <t>СИДЕ</t>
  </si>
  <si>
    <t>СИДЕ BLACK-OUT</t>
  </si>
  <si>
    <t>СКАЗКА</t>
  </si>
  <si>
    <t>СКАНДИ</t>
  </si>
  <si>
    <t>СКРИН 3%</t>
  </si>
  <si>
    <t>СОУЛ</t>
  </si>
  <si>
    <t>СФЕРА BLACK-OUT</t>
  </si>
  <si>
    <t>ТАЛЬНИК</t>
  </si>
  <si>
    <t>ТОЛЕДО</t>
  </si>
  <si>
    <t>ТРОПИК</t>
  </si>
  <si>
    <t>ФЛОРА</t>
  </si>
  <si>
    <t>ФЛОРА BLACK-OUT</t>
  </si>
  <si>
    <t>ХАРИЗМА</t>
  </si>
  <si>
    <t xml:space="preserve">ШЁЛК </t>
  </si>
  <si>
    <t>ШЁЛК BLACK-OUT</t>
  </si>
  <si>
    <t>ШАНТУНГ</t>
  </si>
  <si>
    <t>ШАНХАЙ</t>
  </si>
  <si>
    <t>ШИКАТАН Путь самурая</t>
  </si>
  <si>
    <t xml:space="preserve">ШИКАТАН Чайная церемония </t>
  </si>
  <si>
    <t>ШИКАТАН Чио-чио-сан</t>
  </si>
  <si>
    <t>ЭЛЬБА</t>
  </si>
  <si>
    <t>ЮТА BLACK-OUT</t>
  </si>
  <si>
    <t>ЯМАЙКА</t>
  </si>
  <si>
    <t>Толщина ткани мм</t>
  </si>
  <si>
    <t>Наименование ткани</t>
  </si>
  <si>
    <t>А</t>
  </si>
  <si>
    <t>A</t>
  </si>
  <si>
    <t>B</t>
  </si>
  <si>
    <t>C</t>
  </si>
  <si>
    <t>В</t>
  </si>
  <si>
    <t>С</t>
  </si>
  <si>
    <t>Группа ткани</t>
  </si>
  <si>
    <r>
      <t xml:space="preserve"> </t>
    </r>
    <r>
      <rPr>
        <b/>
        <sz val="11"/>
        <color theme="1"/>
        <rFont val="Calibri"/>
        <family val="2"/>
        <charset val="204"/>
        <scheme val="minor"/>
      </rPr>
      <t>29 труба</t>
    </r>
    <r>
      <rPr>
        <sz val="11"/>
        <color theme="1"/>
        <rFont val="Calibri"/>
        <family val="2"/>
        <charset val="204"/>
        <scheme val="minor"/>
      </rPr>
      <t xml:space="preserve"> 36 кр-н </t>
    </r>
  </si>
  <si>
    <r>
      <rPr>
        <b/>
        <sz val="11"/>
        <color theme="1"/>
        <rFont val="Calibri"/>
        <family val="2"/>
        <charset val="204"/>
        <scheme val="minor"/>
      </rPr>
      <t xml:space="preserve"> 29 труба</t>
    </r>
    <r>
      <rPr>
        <sz val="11"/>
        <color theme="1"/>
        <rFont val="Calibri"/>
        <family val="2"/>
        <charset val="204"/>
        <scheme val="minor"/>
      </rPr>
      <t xml:space="preserve"> 41 кр-н  </t>
    </r>
  </si>
  <si>
    <r>
      <rPr>
        <b/>
        <sz val="11"/>
        <color theme="1"/>
        <rFont val="Calibri"/>
        <family val="2"/>
        <charset val="204"/>
        <scheme val="minor"/>
      </rPr>
      <t>43 труба</t>
    </r>
    <r>
      <rPr>
        <sz val="11"/>
        <color theme="1"/>
        <rFont val="Calibri"/>
        <family val="2"/>
        <charset val="204"/>
        <scheme val="minor"/>
      </rPr>
      <t xml:space="preserve"> 36 кр-н </t>
    </r>
  </si>
  <si>
    <r>
      <rPr>
        <b/>
        <sz val="11"/>
        <color theme="1"/>
        <rFont val="Calibri"/>
        <family val="2"/>
        <charset val="204"/>
        <scheme val="minor"/>
      </rPr>
      <t>43 труба</t>
    </r>
    <r>
      <rPr>
        <sz val="11"/>
        <color theme="1"/>
        <rFont val="Calibri"/>
        <family val="2"/>
        <charset val="204"/>
        <scheme val="minor"/>
      </rPr>
      <t xml:space="preserve"> 41 кр-н</t>
    </r>
  </si>
  <si>
    <r>
      <rPr>
        <b/>
        <sz val="11"/>
        <color theme="1"/>
        <rFont val="Calibri"/>
        <family val="2"/>
        <charset val="204"/>
        <scheme val="minor"/>
      </rPr>
      <t>44 труба</t>
    </r>
    <r>
      <rPr>
        <sz val="11"/>
        <color theme="1"/>
        <rFont val="Calibri"/>
        <family val="2"/>
        <charset val="204"/>
        <scheme val="minor"/>
      </rPr>
      <t xml:space="preserve"> 36 кр-н </t>
    </r>
  </si>
  <si>
    <r>
      <rPr>
        <b/>
        <sz val="11"/>
        <color theme="1"/>
        <rFont val="Calibri"/>
        <family val="2"/>
        <charset val="204"/>
        <scheme val="minor"/>
      </rPr>
      <t>44 труба</t>
    </r>
    <r>
      <rPr>
        <sz val="11"/>
        <color theme="1"/>
        <rFont val="Calibri"/>
        <family val="2"/>
        <charset val="204"/>
        <scheme val="minor"/>
      </rPr>
      <t xml:space="preserve"> 41 кр-н </t>
    </r>
  </si>
  <si>
    <r>
      <rPr>
        <b/>
        <sz val="11"/>
        <color theme="1"/>
        <rFont val="Calibri"/>
        <family val="2"/>
        <charset val="204"/>
        <scheme val="minor"/>
      </rPr>
      <t xml:space="preserve">29 труба </t>
    </r>
    <r>
      <rPr>
        <sz val="11"/>
        <color theme="1"/>
        <rFont val="Calibri"/>
        <family val="2"/>
        <charset val="204"/>
        <scheme val="minor"/>
      </rPr>
      <t xml:space="preserve">36 кр-н </t>
    </r>
  </si>
  <si>
    <r>
      <t xml:space="preserve"> </t>
    </r>
    <r>
      <rPr>
        <b/>
        <sz val="11"/>
        <color theme="1"/>
        <rFont val="Calibri"/>
        <family val="2"/>
        <charset val="204"/>
        <scheme val="minor"/>
      </rPr>
      <t>43 труба</t>
    </r>
    <r>
      <rPr>
        <sz val="11"/>
        <color theme="1"/>
        <rFont val="Calibri"/>
        <family val="2"/>
        <charset val="204"/>
        <scheme val="minor"/>
      </rPr>
      <t xml:space="preserve"> 36 кр-н</t>
    </r>
  </si>
  <si>
    <r>
      <rPr>
        <b/>
        <sz val="11"/>
        <color theme="1"/>
        <rFont val="Calibri"/>
        <family val="2"/>
        <charset val="204"/>
        <scheme val="minor"/>
      </rPr>
      <t>44 труба</t>
    </r>
    <r>
      <rPr>
        <sz val="11"/>
        <color theme="1"/>
        <rFont val="Calibri"/>
        <family val="2"/>
        <charset val="204"/>
        <scheme val="minor"/>
      </rPr>
      <t xml:space="preserve"> 36 кр-н  </t>
    </r>
  </si>
  <si>
    <r>
      <rPr>
        <b/>
        <sz val="11"/>
        <color theme="1"/>
        <rFont val="Calibri"/>
        <family val="2"/>
        <charset val="204"/>
        <scheme val="minor"/>
      </rPr>
      <t>43 труба</t>
    </r>
    <r>
      <rPr>
        <sz val="11"/>
        <color theme="1"/>
        <rFont val="Calibri"/>
        <family val="2"/>
        <charset val="204"/>
        <scheme val="minor"/>
      </rPr>
      <t xml:space="preserve"> 51 кр-н</t>
    </r>
  </si>
  <si>
    <r>
      <rPr>
        <b/>
        <sz val="11"/>
        <color theme="1"/>
        <rFont val="Calibri"/>
        <family val="2"/>
        <charset val="204"/>
        <scheme val="minor"/>
      </rPr>
      <t>43 труба</t>
    </r>
    <r>
      <rPr>
        <sz val="11"/>
        <color theme="1"/>
        <rFont val="Calibri"/>
        <family val="2"/>
        <charset val="204"/>
        <scheme val="minor"/>
      </rPr>
      <t xml:space="preserve"> 59 кр-н </t>
    </r>
  </si>
  <si>
    <r>
      <rPr>
        <b/>
        <sz val="11"/>
        <color theme="1"/>
        <rFont val="Calibri"/>
        <family val="2"/>
        <charset val="204"/>
        <scheme val="minor"/>
      </rPr>
      <t xml:space="preserve"> 52 труба</t>
    </r>
    <r>
      <rPr>
        <sz val="11"/>
        <color theme="1"/>
        <rFont val="Calibri"/>
        <family val="2"/>
        <charset val="204"/>
        <scheme val="minor"/>
      </rPr>
      <t xml:space="preserve"> 51 кр-н </t>
    </r>
  </si>
  <si>
    <r>
      <rPr>
        <b/>
        <sz val="11"/>
        <color theme="1"/>
        <rFont val="Calibri"/>
        <family val="2"/>
        <charset val="204"/>
        <scheme val="minor"/>
      </rPr>
      <t xml:space="preserve"> 52 труба</t>
    </r>
    <r>
      <rPr>
        <sz val="11"/>
        <color theme="1"/>
        <rFont val="Calibri"/>
        <family val="2"/>
        <charset val="204"/>
        <scheme val="minor"/>
      </rPr>
      <t xml:space="preserve"> 59 кр-н </t>
    </r>
  </si>
  <si>
    <r>
      <rPr>
        <b/>
        <sz val="11"/>
        <color theme="1"/>
        <rFont val="Calibri"/>
        <family val="2"/>
        <charset val="204"/>
        <scheme val="minor"/>
      </rPr>
      <t xml:space="preserve"> 65 труба</t>
    </r>
    <r>
      <rPr>
        <sz val="11"/>
        <color theme="1"/>
        <rFont val="Calibri"/>
        <family val="2"/>
        <charset val="204"/>
        <scheme val="minor"/>
      </rPr>
      <t xml:space="preserve"> 51 кр-н </t>
    </r>
  </si>
  <si>
    <r>
      <rPr>
        <b/>
        <sz val="11"/>
        <color theme="1"/>
        <rFont val="Calibri"/>
        <family val="2"/>
        <charset val="204"/>
        <scheme val="minor"/>
      </rPr>
      <t>65 труба</t>
    </r>
    <r>
      <rPr>
        <sz val="11"/>
        <color theme="1"/>
        <rFont val="Calibri"/>
        <family val="2"/>
        <charset val="204"/>
        <scheme val="minor"/>
      </rPr>
      <t xml:space="preserve"> 59 кр-н</t>
    </r>
  </si>
  <si>
    <r>
      <rPr>
        <b/>
        <sz val="11"/>
        <color theme="1"/>
        <rFont val="Calibri"/>
        <family val="2"/>
        <charset val="204"/>
        <scheme val="minor"/>
      </rPr>
      <t>43 труба</t>
    </r>
    <r>
      <rPr>
        <sz val="11"/>
        <color theme="1"/>
        <rFont val="Calibri"/>
        <family val="2"/>
        <charset val="204"/>
        <scheme val="minor"/>
      </rPr>
      <t xml:space="preserve"> 51 кр-н </t>
    </r>
  </si>
  <si>
    <r>
      <rPr>
        <b/>
        <sz val="11"/>
        <color theme="1"/>
        <rFont val="Calibri"/>
        <family val="2"/>
        <charset val="204"/>
        <scheme val="minor"/>
      </rPr>
      <t xml:space="preserve"> 52 труба</t>
    </r>
    <r>
      <rPr>
        <sz val="11"/>
        <color theme="1"/>
        <rFont val="Calibri"/>
        <family val="2"/>
        <charset val="204"/>
        <scheme val="minor"/>
      </rPr>
      <t xml:space="preserve"> 51 кр-н</t>
    </r>
    <r>
      <rPr>
        <b/>
        <sz val="11"/>
        <color theme="1"/>
        <rFont val="Calibri"/>
        <family val="2"/>
        <charset val="204"/>
        <scheme val="minor"/>
      </rPr>
      <t xml:space="preserve"> </t>
    </r>
  </si>
  <si>
    <r>
      <rPr>
        <b/>
        <sz val="11"/>
        <color theme="1"/>
        <rFont val="Calibri"/>
        <family val="2"/>
        <charset val="204"/>
        <scheme val="minor"/>
      </rPr>
      <t>65 труба</t>
    </r>
    <r>
      <rPr>
        <sz val="11"/>
        <color theme="1"/>
        <rFont val="Calibri"/>
        <family val="2"/>
        <charset val="204"/>
        <scheme val="minor"/>
      </rPr>
      <t xml:space="preserve"> 51 кр-н </t>
    </r>
  </si>
  <si>
    <r>
      <rPr>
        <b/>
        <sz val="11"/>
        <color rgb="FFFF0000"/>
        <rFont val="Calibri"/>
        <family val="2"/>
        <charset val="204"/>
        <scheme val="minor"/>
      </rPr>
      <t>КЛАССИКА М</t>
    </r>
    <r>
      <rPr>
        <b/>
        <sz val="11"/>
        <color theme="1"/>
        <rFont val="Calibri"/>
        <family val="2"/>
        <charset val="204"/>
        <scheme val="minor"/>
      </rPr>
      <t xml:space="preserve">    </t>
    </r>
  </si>
  <si>
    <r>
      <rPr>
        <b/>
        <sz val="11"/>
        <color rgb="FFFF0000"/>
        <rFont val="Calibri"/>
        <family val="2"/>
        <charset val="204"/>
        <scheme val="minor"/>
      </rPr>
      <t>КАССЕТА М</t>
    </r>
    <r>
      <rPr>
        <b/>
        <sz val="11"/>
        <color theme="1"/>
        <rFont val="Calibri"/>
        <family val="2"/>
        <charset val="204"/>
        <scheme val="minor"/>
      </rPr>
      <t xml:space="preserve"> </t>
    </r>
  </si>
  <si>
    <r>
      <rPr>
        <b/>
        <sz val="11"/>
        <color rgb="FFFF0000"/>
        <rFont val="Calibri"/>
        <family val="2"/>
        <charset val="204"/>
        <scheme val="minor"/>
      </rPr>
      <t>КЛАССИКА L</t>
    </r>
    <r>
      <rPr>
        <b/>
        <sz val="11"/>
        <color theme="1"/>
        <rFont val="Calibri"/>
        <family val="2"/>
        <charset val="204"/>
        <scheme val="minor"/>
      </rPr>
      <t xml:space="preserve">    </t>
    </r>
  </si>
  <si>
    <r>
      <rPr>
        <b/>
        <sz val="11"/>
        <color rgb="FFFF0000"/>
        <rFont val="Calibri"/>
        <family val="2"/>
        <charset val="204"/>
        <scheme val="minor"/>
      </rPr>
      <t>КАССЕТА L</t>
    </r>
    <r>
      <rPr>
        <b/>
        <sz val="11"/>
        <color theme="1"/>
        <rFont val="Calibri"/>
        <family val="2"/>
        <charset val="204"/>
        <scheme val="minor"/>
      </rPr>
      <t xml:space="preserve"> </t>
    </r>
  </si>
  <si>
    <t>СИЛЬВИЯ</t>
  </si>
  <si>
    <t>БЬЯНКА</t>
  </si>
  <si>
    <t>КАРОЛИНА</t>
  </si>
  <si>
    <t>НИКА</t>
  </si>
  <si>
    <t>ЛИНА</t>
  </si>
  <si>
    <t>РУАН</t>
  </si>
  <si>
    <t>СКРИН 5% ALU</t>
  </si>
  <si>
    <t>СКРИН 1%</t>
  </si>
  <si>
    <t>ОСЛО ВО</t>
  </si>
  <si>
    <t>СОФИЯ</t>
  </si>
  <si>
    <t>ШЁЛК II</t>
  </si>
  <si>
    <t>АНТАРЕС BLACK-OUT</t>
  </si>
  <si>
    <t>ГАЛА BLACK-OUT</t>
  </si>
  <si>
    <t>ЛИНА BLACK-OUT</t>
  </si>
  <si>
    <t>ПЛЭЙН BLACK-OUT</t>
  </si>
  <si>
    <t>САТИН BLACK-OUT</t>
  </si>
  <si>
    <t>ПЕРГАМ</t>
  </si>
  <si>
    <t xml:space="preserve">МАРАКЕШ DIM-OUT </t>
  </si>
  <si>
    <t xml:space="preserve">ОМЕГА </t>
  </si>
  <si>
    <t xml:space="preserve">ОМЕГА BLACK-OUT </t>
  </si>
  <si>
    <t>СКРИН 5% (1852 серый,2259 беж.,2406 т.беж)</t>
  </si>
  <si>
    <t xml:space="preserve">ПЛЭЙН </t>
  </si>
  <si>
    <t>ПЛЕНКА ПРОТЕКТ ПРОЗРАЧНАЯ, 0.1мм, 152см</t>
  </si>
  <si>
    <r>
      <t xml:space="preserve"> </t>
    </r>
    <r>
      <rPr>
        <b/>
        <sz val="11"/>
        <color theme="1"/>
        <rFont val="Calibri"/>
        <family val="2"/>
        <charset val="204"/>
        <scheme val="minor"/>
      </rPr>
      <t>29 труба</t>
    </r>
    <r>
      <rPr>
        <sz val="11"/>
        <color theme="1"/>
        <rFont val="Calibri"/>
        <family val="2"/>
        <charset val="204"/>
        <scheme val="minor"/>
      </rPr>
      <t xml:space="preserve"> 60 кр-н  </t>
    </r>
  </si>
  <si>
    <r>
      <rPr>
        <b/>
        <sz val="11"/>
        <color theme="1"/>
        <rFont val="Calibri"/>
        <family val="2"/>
        <charset val="204"/>
        <scheme val="minor"/>
      </rPr>
      <t>43 труба</t>
    </r>
    <r>
      <rPr>
        <sz val="11"/>
        <color theme="1"/>
        <rFont val="Calibri"/>
        <family val="2"/>
        <charset val="204"/>
        <scheme val="minor"/>
      </rPr>
      <t xml:space="preserve"> 60 кр-н</t>
    </r>
  </si>
  <si>
    <r>
      <rPr>
        <b/>
        <sz val="11"/>
        <color theme="1"/>
        <rFont val="Calibri"/>
        <family val="2"/>
        <charset val="204"/>
        <scheme val="minor"/>
      </rPr>
      <t>44 труба</t>
    </r>
    <r>
      <rPr>
        <sz val="11"/>
        <color theme="1"/>
        <rFont val="Calibri"/>
        <family val="2"/>
        <charset val="204"/>
        <scheme val="minor"/>
      </rPr>
      <t xml:space="preserve"> 60 кр-н </t>
    </r>
  </si>
  <si>
    <t>БЛАНШ</t>
  </si>
  <si>
    <t>СИЛКСКРИН</t>
  </si>
  <si>
    <t>ВУАЛЬ</t>
  </si>
  <si>
    <t>ОМЕГА  ЛАЙТ</t>
  </si>
  <si>
    <t>ПЕРЛ ЛАЙТ</t>
  </si>
  <si>
    <t>КАССЕТА M+</t>
  </si>
  <si>
    <r>
      <rPr>
        <b/>
        <sz val="11"/>
        <color theme="1"/>
        <rFont val="Calibri"/>
        <family val="2"/>
        <charset val="204"/>
        <scheme val="minor"/>
      </rPr>
      <t>43 труба</t>
    </r>
    <r>
      <rPr>
        <sz val="11"/>
        <color theme="1"/>
        <rFont val="Calibri"/>
        <family val="2"/>
        <charset val="204"/>
        <scheme val="minor"/>
      </rPr>
      <t xml:space="preserve"> 45 кр-н </t>
    </r>
  </si>
  <si>
    <r>
      <rPr>
        <b/>
        <sz val="11"/>
        <color theme="1"/>
        <rFont val="Calibri"/>
        <family val="2"/>
        <charset val="204"/>
        <scheme val="minor"/>
      </rPr>
      <t xml:space="preserve"> 44 труба</t>
    </r>
    <r>
      <rPr>
        <sz val="11"/>
        <color theme="1"/>
        <rFont val="Calibri"/>
        <family val="2"/>
        <charset val="204"/>
        <scheme val="minor"/>
      </rPr>
      <t xml:space="preserve"> 45 кр-н</t>
    </r>
    <r>
      <rPr>
        <b/>
        <sz val="11"/>
        <color theme="1"/>
        <rFont val="Calibri"/>
        <family val="2"/>
        <charset val="204"/>
        <scheme val="minor"/>
      </rPr>
      <t xml:space="preserve"> </t>
    </r>
  </si>
  <si>
    <r>
      <rPr>
        <b/>
        <sz val="11"/>
        <color theme="1"/>
        <rFont val="Calibri"/>
        <family val="2"/>
        <charset val="204"/>
        <scheme val="minor"/>
      </rPr>
      <t>52 труба</t>
    </r>
    <r>
      <rPr>
        <sz val="11"/>
        <color theme="1"/>
        <rFont val="Calibri"/>
        <family val="2"/>
        <charset val="204"/>
        <scheme val="minor"/>
      </rPr>
      <t xml:space="preserve"> 45 кр-н </t>
    </r>
  </si>
  <si>
    <t xml:space="preserve">СКРИН 5% (1881 т.серый, 1908 черный, 1608 св.серый, 2261 св.беж.,0225,1604,1882) </t>
  </si>
  <si>
    <r>
      <rPr>
        <b/>
        <sz val="11"/>
        <color theme="1"/>
        <rFont val="Calibri"/>
        <family val="2"/>
        <charset val="204"/>
        <scheme val="minor"/>
      </rPr>
      <t xml:space="preserve"> 75 труба</t>
    </r>
    <r>
      <rPr>
        <sz val="11"/>
        <color theme="1"/>
        <rFont val="Calibri"/>
        <family val="2"/>
        <charset val="204"/>
        <scheme val="minor"/>
      </rPr>
      <t xml:space="preserve"> 51 кр-н </t>
    </r>
  </si>
  <si>
    <r>
      <rPr>
        <b/>
        <sz val="11"/>
        <color theme="1"/>
        <rFont val="Calibri"/>
        <family val="2"/>
        <charset val="204"/>
        <scheme val="minor"/>
      </rPr>
      <t>75 труба</t>
    </r>
    <r>
      <rPr>
        <sz val="11"/>
        <color theme="1"/>
        <rFont val="Calibri"/>
        <family val="2"/>
        <charset val="204"/>
        <scheme val="minor"/>
      </rPr>
      <t xml:space="preserve"> 59 кр-н</t>
    </r>
  </si>
  <si>
    <r>
      <rPr>
        <b/>
        <sz val="11"/>
        <color theme="1"/>
        <rFont val="Calibri"/>
        <family val="2"/>
        <charset val="204"/>
        <scheme val="minor"/>
      </rPr>
      <t xml:space="preserve"> 75 труба</t>
    </r>
    <r>
      <rPr>
        <sz val="11"/>
        <color theme="1"/>
        <rFont val="Calibri"/>
        <family val="2"/>
        <charset val="204"/>
        <scheme val="minor"/>
      </rPr>
      <t xml:space="preserve"> 51 кр-н</t>
    </r>
    <r>
      <rPr>
        <b/>
        <sz val="11"/>
        <color theme="1"/>
        <rFont val="Calibri"/>
        <family val="2"/>
        <charset val="204"/>
        <scheme val="minor"/>
      </rPr>
      <t xml:space="preserve"> </t>
    </r>
  </si>
  <si>
    <t>Макс.гарант.ширина,м</t>
  </si>
  <si>
    <t>зебра АВАНГАРД , 280 см</t>
  </si>
  <si>
    <t>зебра АДАЖИО , 280 см</t>
  </si>
  <si>
    <t>зебра АЙЛЕНД , 280 см</t>
  </si>
  <si>
    <t>зебра АРАБЕСКА , 270 см</t>
  </si>
  <si>
    <t>зебра БАБОЧКИ , 260 см</t>
  </si>
  <si>
    <t>зебра БЕРГАМА, 280 см</t>
  </si>
  <si>
    <t>зебра ВАЛЕНСИЯ , 280 см</t>
  </si>
  <si>
    <t>зебра ГЛОРИЯ БИО BO , 280 см</t>
  </si>
  <si>
    <t>зебра ДАЙКИРИ , 280см</t>
  </si>
  <si>
    <t>зебра ДАЙМОНД , 280 см</t>
  </si>
  <si>
    <t>зебра ДАКОТА , 280см</t>
  </si>
  <si>
    <t>зебра ДАМАСК , 270 см</t>
  </si>
  <si>
    <t>зебра КРУЖЕВО , 280 см</t>
  </si>
  <si>
    <t>зебра ЛЕН 2261 , 240 см</t>
  </si>
  <si>
    <t>зебра ЛОФТ ВО , 280 см</t>
  </si>
  <si>
    <t>зебра ЛУКСОР УНО,ТРИО , 280 см</t>
  </si>
  <si>
    <t>зебра МЕТАЛЛИК , 280 см</t>
  </si>
  <si>
    <t>зебра МОНТАНА , 280см</t>
  </si>
  <si>
    <t>зебра ОБЛАКА , 280 см</t>
  </si>
  <si>
    <t>зебра ПАЛАС , 280 см</t>
  </si>
  <si>
    <t>зебра ПАРМА , 280 см</t>
  </si>
  <si>
    <t>зебра ПЕРСИЯ , 270 см</t>
  </si>
  <si>
    <t>зебра САХАРА , 210 см</t>
  </si>
  <si>
    <t>зебра САХАРА (ЛЕН), 210 см</t>
  </si>
  <si>
    <t>зебра СКРИН , 300 см</t>
  </si>
  <si>
    <t>зебра СОФТ , 280 см</t>
  </si>
  <si>
    <t>зебра СТАНДАРТ , 280 см</t>
  </si>
  <si>
    <t>зебра СТЕП , 280см</t>
  </si>
  <si>
    <t>зебра СТОУН БИО , 280 см</t>
  </si>
  <si>
    <t>зебра ТЕТРИС , 280 см</t>
  </si>
  <si>
    <t>зебра ЭЛЛАДА , 270 см</t>
  </si>
  <si>
    <t>зебра ЭТНИК , 280 см</t>
  </si>
  <si>
    <r>
      <rPr>
        <b/>
        <sz val="11"/>
        <color theme="1"/>
        <rFont val="Calibri"/>
        <family val="2"/>
        <charset val="204"/>
        <scheme val="minor"/>
      </rPr>
      <t xml:space="preserve"> 29 труба</t>
    </r>
    <r>
      <rPr>
        <sz val="11"/>
        <color theme="1"/>
        <rFont val="Calibri"/>
        <family val="2"/>
        <charset val="204"/>
        <scheme val="minor"/>
      </rPr>
      <t xml:space="preserve"> 60 кр-н  </t>
    </r>
  </si>
  <si>
    <t>НАИМЕНОВАНИЕ ТКАНИ</t>
  </si>
  <si>
    <t>группа ткани</t>
  </si>
  <si>
    <t>толщина</t>
  </si>
  <si>
    <t>UNI</t>
  </si>
  <si>
    <t>UNI 2</t>
  </si>
  <si>
    <t>UNI 2 с пружиной</t>
  </si>
  <si>
    <t>MINI ROLLA 19</t>
  </si>
  <si>
    <r>
      <rPr>
        <b/>
        <sz val="11"/>
        <color theme="1"/>
        <rFont val="Calibri"/>
        <family val="2"/>
        <charset val="204"/>
        <scheme val="minor"/>
      </rPr>
      <t>LVT 45+</t>
    </r>
    <r>
      <rPr>
        <sz val="11"/>
        <color theme="1"/>
        <rFont val="Calibri"/>
        <family val="2"/>
        <charset val="204"/>
        <scheme val="minor"/>
      </rPr>
      <t xml:space="preserve"> </t>
    </r>
  </si>
  <si>
    <t>MG стал-й кр-н</t>
  </si>
  <si>
    <t>MG пласт. Кр-н/монт пр.</t>
  </si>
  <si>
    <t>ROOF</t>
  </si>
  <si>
    <t>ОМЕГА ЛАЙТ</t>
  </si>
  <si>
    <t>ОМЕГА BLACK-OUT</t>
  </si>
  <si>
    <t>ОСЛО BLACK-OUT</t>
  </si>
  <si>
    <t>-</t>
  </si>
  <si>
    <t>СКРИН 5%  ALU</t>
  </si>
  <si>
    <t>САТИН ВО</t>
  </si>
  <si>
    <t>ШЕЛК II</t>
  </si>
  <si>
    <t xml:space="preserve">Наименование ткани </t>
  </si>
  <si>
    <t>Группа
ткани</t>
  </si>
  <si>
    <t>Толщина
ткани</t>
  </si>
  <si>
    <t>Высоты готовых изделий, м</t>
  </si>
  <si>
    <t>MGS</t>
  </si>
  <si>
    <t>MGS с
коробом</t>
  </si>
  <si>
    <t>UNI,
MINI</t>
  </si>
  <si>
    <t>ДА</t>
  </si>
  <si>
    <t>НЕТ</t>
  </si>
  <si>
    <t>зебра САХАРА, 210 см</t>
  </si>
  <si>
    <t>зебра СКРИН, 300 см</t>
  </si>
  <si>
    <t>*ДА, если только использовать ткань СКРИН одинакового цвета</t>
  </si>
  <si>
    <t>зебра ЛОТОС  , 280 см</t>
  </si>
  <si>
    <t>зебра ЛОТОС , 280 см</t>
  </si>
  <si>
    <t>bent</t>
  </si>
  <si>
    <t>amigo</t>
  </si>
  <si>
    <t>60(65)</t>
  </si>
  <si>
    <t>68(74)</t>
  </si>
  <si>
    <t>103(112)</t>
  </si>
  <si>
    <t>54(58)</t>
  </si>
  <si>
    <t>72(76)</t>
  </si>
  <si>
    <t>88(92)</t>
  </si>
  <si>
    <t>104(108)</t>
  </si>
  <si>
    <t>86(90)</t>
  </si>
  <si>
    <t>зебра ТОП , 280 см</t>
  </si>
  <si>
    <t>Ткани на сварку</t>
  </si>
  <si>
    <t xml:space="preserve">ОМЕГА  ЛАЙТ BLACK-OUT </t>
  </si>
  <si>
    <t>ОМЕГА  ЛАЙТ BLACK-OUT</t>
  </si>
  <si>
    <t>зебра АУРА , 300 см</t>
  </si>
  <si>
    <t>СКРИН  ЭКО 3%</t>
  </si>
  <si>
    <t>СКРИН ЭКО 3%</t>
  </si>
  <si>
    <t>UNI 2 ROLLA кассета 2</t>
  </si>
  <si>
    <t>UNI ROLLA кассета 1</t>
  </si>
  <si>
    <t>ОМЕГА  СОФТ</t>
  </si>
  <si>
    <t>ОМЕГА СОФТ</t>
  </si>
  <si>
    <t>МОНТЕ</t>
  </si>
  <si>
    <t>АЛЬФА ЛАЙТ</t>
  </si>
  <si>
    <t>Ф</t>
  </si>
  <si>
    <t>ДА*</t>
  </si>
  <si>
    <t>ВОЗМОЖНА ТОЛЬКО СВАРКА КАРМАНА</t>
  </si>
  <si>
    <t>КИМБЕРЛИ</t>
  </si>
  <si>
    <t>ФЛЁР</t>
  </si>
  <si>
    <t>АМЕЛИ</t>
  </si>
  <si>
    <t>РШ Классика 32</t>
  </si>
  <si>
    <t>РШ Классика 45</t>
  </si>
  <si>
    <r>
      <t xml:space="preserve">UNI              ROLLA кассета 1 </t>
    </r>
    <r>
      <rPr>
        <b/>
        <i/>
        <sz val="11"/>
        <color theme="1"/>
        <rFont val="Calibri"/>
        <family val="2"/>
        <charset val="204"/>
        <scheme val="minor"/>
      </rPr>
      <t>стальная тр.</t>
    </r>
  </si>
  <si>
    <r>
      <t xml:space="preserve">UNI 2             ROLLA кассета 2 </t>
    </r>
    <r>
      <rPr>
        <b/>
        <i/>
        <sz val="11"/>
        <color theme="1"/>
        <rFont val="Calibri"/>
        <family val="2"/>
        <charset val="204"/>
        <scheme val="minor"/>
      </rPr>
      <t>стальная тр.</t>
    </r>
  </si>
  <si>
    <r>
      <t xml:space="preserve">UNI                       ROLLA кассета 1 </t>
    </r>
    <r>
      <rPr>
        <b/>
        <i/>
        <sz val="11"/>
        <color theme="1"/>
        <rFont val="Calibri"/>
        <family val="2"/>
        <charset val="204"/>
        <scheme val="minor"/>
      </rPr>
      <t>стальная тр</t>
    </r>
  </si>
  <si>
    <t>UNI  2           ROLLA кассета 2 стальная тр.</t>
  </si>
  <si>
    <t>UNI          ROLLA кассета 1 стальная тр.</t>
  </si>
  <si>
    <t>зебра БЕЛЛА, 300см</t>
  </si>
  <si>
    <t>зебра БЕЛЛА, 300 см</t>
  </si>
  <si>
    <t>Максимальная ширина</t>
  </si>
  <si>
    <t>зебра ВЕГА, 300 см</t>
  </si>
  <si>
    <t>САЛЬМА</t>
  </si>
  <si>
    <t>СОЛЕЙ</t>
  </si>
  <si>
    <t>ВЕНА</t>
  </si>
  <si>
    <t>НУАЖ</t>
  </si>
  <si>
    <t>ДУАН</t>
  </si>
  <si>
    <t>ФЛАЙ</t>
  </si>
  <si>
    <t>ТРЕВИ</t>
  </si>
  <si>
    <t>зебра ШАДИ, 300 см</t>
  </si>
  <si>
    <t>зебра КЛАУД, 300 см</t>
  </si>
  <si>
    <t>зебра ЛОРА, 300 см</t>
  </si>
  <si>
    <t>КРОНА</t>
  </si>
  <si>
    <t>ФРИДЖ</t>
  </si>
  <si>
    <t>ФОГ</t>
  </si>
  <si>
    <t>РИКИ</t>
  </si>
  <si>
    <t>БУКЛЕ DIM-OUT</t>
  </si>
  <si>
    <t>ЛЮМИЯ</t>
  </si>
  <si>
    <t>ФИЕСТА</t>
  </si>
  <si>
    <t>зебра ТОКИО , 300 см</t>
  </si>
  <si>
    <t>зебра ДОРИ , 300 см</t>
  </si>
  <si>
    <t>БУКЛЕ BLACK-OUT</t>
  </si>
  <si>
    <t>АПОЛЛО BLACK-OUT</t>
  </si>
  <si>
    <t>АПОЛЛО BLACK-0UT</t>
  </si>
  <si>
    <t>AMG</t>
  </si>
  <si>
    <t>AMG 35</t>
  </si>
  <si>
    <t>AMG 45</t>
  </si>
  <si>
    <t>AMG 55 для кр-на 45</t>
  </si>
  <si>
    <t>AMG 55 монт.пр</t>
  </si>
  <si>
    <t>AMG 35 кассета</t>
  </si>
  <si>
    <t>AMG 45 кассета</t>
  </si>
  <si>
    <t>AMG 55 кассета</t>
  </si>
  <si>
    <t>AMG 32</t>
  </si>
  <si>
    <t>AMG 32 кассета</t>
  </si>
  <si>
    <t>AMG День-ночь 32</t>
  </si>
  <si>
    <t>AMG День-ночь 45</t>
  </si>
  <si>
    <t>не используется в системах</t>
  </si>
  <si>
    <t>Артикул</t>
  </si>
  <si>
    <t>зебра ЛУКСОР ТРИО , 280 см</t>
  </si>
  <si>
    <t>зебра ЛУКСОР УНO , 280 см</t>
  </si>
  <si>
    <t>СКРИН OTD 0%</t>
  </si>
  <si>
    <t>СКРИН OTD 5%</t>
  </si>
  <si>
    <t xml:space="preserve">СКРИН OTD 0% </t>
  </si>
  <si>
    <t xml:space="preserve">СКРИН OTD 5% </t>
  </si>
  <si>
    <t>29 труба</t>
  </si>
  <si>
    <t>День/Ночь</t>
  </si>
  <si>
    <t>День/ночь</t>
  </si>
  <si>
    <t>43 труба</t>
  </si>
  <si>
    <t>зебра КОМФОРТ,215 см</t>
  </si>
  <si>
    <t>МИСТ</t>
  </si>
  <si>
    <t>MINI RS</t>
  </si>
  <si>
    <t>зебра РИНО , 280 см</t>
  </si>
  <si>
    <t>зебра РОДОС BO , 280 см</t>
  </si>
  <si>
    <t>зебра РОДОС BO , см</t>
  </si>
  <si>
    <t>зебра РОДОС BO, 280 см</t>
  </si>
  <si>
    <t>ШЕЛК II BLACK-OUt</t>
  </si>
  <si>
    <t>ШЁЛК II BLACK-OUT</t>
  </si>
  <si>
    <t>HET</t>
  </si>
  <si>
    <t>зебра ПЛЭЙН BO, 280 см</t>
  </si>
  <si>
    <t>СИНТЕЗ</t>
  </si>
  <si>
    <t>МАРМО</t>
  </si>
  <si>
    <t>КОЛИБРИ</t>
  </si>
  <si>
    <t>ФОЙЛ</t>
  </si>
  <si>
    <t xml:space="preserve">СКРИН OTD ZIP 4% </t>
  </si>
  <si>
    <t xml:space="preserve">СКРИН OTD 3% </t>
  </si>
  <si>
    <t xml:space="preserve">КОЛИБРИ </t>
  </si>
  <si>
    <t>зебра САХАРА белый ЛЁН, 210 см</t>
  </si>
  <si>
    <t>Максимальные ширины и высоты тканей зебра (Benthin). Версия 2.19</t>
  </si>
  <si>
    <t>МОНАКО ВО</t>
  </si>
  <si>
    <t>ЛУВР</t>
  </si>
  <si>
    <t>БАТИСТ</t>
  </si>
  <si>
    <t>AMG L 51</t>
  </si>
  <si>
    <t>AMG L 65</t>
  </si>
  <si>
    <t>AMG L 51 кассета</t>
  </si>
  <si>
    <t xml:space="preserve">AMG L 65 кассета </t>
  </si>
  <si>
    <t>AMG 51 кассета</t>
  </si>
  <si>
    <t>AMG 65 кассета</t>
  </si>
  <si>
    <t>AMG L 51 с м/п</t>
  </si>
  <si>
    <t>AMG L 65 с м/п</t>
  </si>
  <si>
    <t>Максимальные высоты рулонных тканей (UNI-AMG) ручное управление. Версия 2.41</t>
  </si>
  <si>
    <t>Максимальные высоты рулонных тканей  (UNI-AMG) ЭП. Версия 2.36</t>
  </si>
  <si>
    <t>AMG L 65 кассета</t>
  </si>
  <si>
    <t xml:space="preserve">Максимальные ширины и высоты тканей зебра (UNI-ROLLA-AMG L) ЭП. Версия 2.23
</t>
  </si>
  <si>
    <t xml:space="preserve">AMG L  51 КАССЕТА 
</t>
  </si>
  <si>
    <t xml:space="preserve">AMG L 65 КАССЕТА 
</t>
  </si>
  <si>
    <t>ПРАДО</t>
  </si>
  <si>
    <t>ЛИНЕН</t>
  </si>
  <si>
    <t>ПЛЭЙН 2</t>
  </si>
  <si>
    <t>ПЛЭЙН BLACK-OUT DBL</t>
  </si>
  <si>
    <t>ОМЕГА BLACK-OUT DBL</t>
  </si>
  <si>
    <t>ТУРИН BLACK-OUT</t>
  </si>
  <si>
    <t>ТУРИН</t>
  </si>
  <si>
    <t>ФИДЖИ</t>
  </si>
  <si>
    <t>ИНЕЙ BO</t>
  </si>
  <si>
    <t>зебра КОМФОРТ, лен, 215 см</t>
  </si>
  <si>
    <t>зебра КОМФОРТ, 215 см</t>
  </si>
  <si>
    <t>зебра КОМФОРТ, лён, 215 см</t>
  </si>
  <si>
    <t>Максимальные ширины и высоты тканей зебра (UNI-MGS-AMG L) ручное управление. Версия 2.24</t>
  </si>
  <si>
    <t>ГАММА</t>
  </si>
  <si>
    <t>НИЦЦА</t>
  </si>
  <si>
    <t>ОСВАЛЬД ВО</t>
  </si>
  <si>
    <t>ОСЛВАЛЬД ВО</t>
  </si>
  <si>
    <t>Максимальные высоты рулонных тканей (Benthin). Версия 2.32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</si>
</sst>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Arial Narrow"/>
      <family val="2"/>
      <charset val="204"/>
    </font>
    <font>
      <sz val="10"/>
      <name val="Arial Tur"/>
      <charset val="162"/>
    </font>
    <font>
      <sz val="10"/>
      <color theme="1"/>
      <name val="Arial Narrow"/>
      <family val="2"/>
      <charset val="204"/>
    </font>
    <font>
      <sz val="10"/>
      <name val="Arial Narrow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b/>
      <sz val="11.5"/>
      <color indexed="8"/>
      <name val="Arial"/>
      <family val="2"/>
      <charset val="204"/>
    </font>
    <font>
      <sz val="11"/>
      <color indexed="8"/>
      <name val="Calibri"/>
      <family val="2"/>
      <charset val="204"/>
      <scheme val="minor"/>
    </font>
    <font>
      <b/>
      <sz val="20"/>
      <color indexed="8"/>
      <name val="Arial"/>
      <family val="2"/>
      <charset val="204"/>
    </font>
    <font>
      <b/>
      <sz val="11"/>
      <color indexed="10"/>
      <name val="Arial Cyr"/>
      <charset val="204"/>
    </font>
    <font>
      <sz val="11"/>
      <color indexed="8"/>
      <name val="Arial"/>
      <family val="2"/>
      <charset val="204"/>
    </font>
    <font>
      <sz val="20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6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91">
    <xf numFmtId="0" fontId="0" fillId="0" borderId="0" xfId="0"/>
    <xf numFmtId="0" fontId="0" fillId="0" borderId="16" xfId="0" applyBorder="1"/>
    <xf numFmtId="0" fontId="0" fillId="0" borderId="14" xfId="0" applyBorder="1"/>
    <xf numFmtId="0" fontId="2" fillId="0" borderId="16" xfId="1" applyFont="1" applyFill="1" applyBorder="1" applyAlignment="1">
      <alignment horizontal="center" vertical="center" wrapText="1"/>
    </xf>
    <xf numFmtId="0" fontId="2" fillId="0" borderId="14" xfId="1" applyFont="1" applyFill="1" applyBorder="1" applyAlignment="1">
      <alignment horizontal="center" vertical="center" wrapText="1"/>
    </xf>
    <xf numFmtId="0" fontId="2" fillId="0" borderId="14" xfId="1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 wrapText="1"/>
    </xf>
    <xf numFmtId="0" fontId="2" fillId="0" borderId="14" xfId="1" applyNumberFormat="1" applyFont="1" applyFill="1" applyBorder="1" applyAlignment="1">
      <alignment horizontal="center" vertical="center"/>
    </xf>
    <xf numFmtId="0" fontId="0" fillId="3" borderId="14" xfId="0" applyFill="1" applyBorder="1"/>
    <xf numFmtId="0" fontId="2" fillId="3" borderId="14" xfId="1" applyFont="1" applyFill="1" applyBorder="1" applyAlignment="1">
      <alignment horizontal="center" vertical="center"/>
    </xf>
    <xf numFmtId="0" fontId="4" fillId="3" borderId="14" xfId="1" applyFont="1" applyFill="1" applyBorder="1" applyAlignment="1">
      <alignment horizontal="center" vertical="center" wrapText="1"/>
    </xf>
    <xf numFmtId="0" fontId="2" fillId="3" borderId="14" xfId="2" applyFont="1" applyFill="1" applyBorder="1" applyAlignment="1">
      <alignment horizontal="center" vertical="center"/>
    </xf>
    <xf numFmtId="0" fontId="0" fillId="3" borderId="14" xfId="0" applyFill="1" applyBorder="1" applyAlignment="1">
      <alignment vertical="center" wrapText="1"/>
    </xf>
    <xf numFmtId="0" fontId="0" fillId="3" borderId="14" xfId="0" applyFill="1" applyBorder="1" applyAlignment="1">
      <alignment vertical="center"/>
    </xf>
    <xf numFmtId="0" fontId="0" fillId="3" borderId="14" xfId="0" applyFill="1" applyBorder="1" applyAlignment="1">
      <alignment wrapText="1"/>
    </xf>
    <xf numFmtId="0" fontId="0" fillId="3" borderId="14" xfId="0" applyFill="1" applyBorder="1" applyAlignment="1">
      <alignment horizontal="right" vertical="center"/>
    </xf>
    <xf numFmtId="0" fontId="5" fillId="3" borderId="14" xfId="2" applyFont="1" applyFill="1" applyBorder="1" applyAlignment="1">
      <alignment horizontal="center" vertical="center"/>
    </xf>
    <xf numFmtId="0" fontId="5" fillId="3" borderId="14" xfId="1" applyFont="1" applyFill="1" applyBorder="1" applyAlignment="1">
      <alignment horizontal="center" vertical="center"/>
    </xf>
    <xf numFmtId="0" fontId="0" fillId="3" borderId="15" xfId="0" applyFill="1" applyBorder="1"/>
    <xf numFmtId="0" fontId="2" fillId="3" borderId="15" xfId="1" applyFont="1" applyFill="1" applyBorder="1" applyAlignment="1">
      <alignment horizontal="center" vertical="center"/>
    </xf>
    <xf numFmtId="0" fontId="9" fillId="0" borderId="22" xfId="0" applyFont="1" applyBorder="1"/>
    <xf numFmtId="0" fontId="0" fillId="0" borderId="14" xfId="0" applyFill="1" applyBorder="1" applyAlignment="1">
      <alignment wrapText="1"/>
    </xf>
    <xf numFmtId="0" fontId="0" fillId="0" borderId="14" xfId="0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" fontId="0" fillId="0" borderId="10" xfId="0" applyNumberFormat="1" applyFill="1" applyBorder="1" applyAlignment="1" applyProtection="1">
      <alignment horizontal="center" vertical="center"/>
      <protection hidden="1"/>
    </xf>
    <xf numFmtId="2" fontId="0" fillId="2" borderId="8" xfId="0" applyNumberFormat="1" applyFill="1" applyBorder="1" applyAlignment="1" applyProtection="1">
      <alignment horizontal="center" vertical="center"/>
      <protection hidden="1"/>
    </xf>
    <xf numFmtId="2" fontId="0" fillId="0" borderId="8" xfId="0" applyNumberFormat="1" applyFill="1" applyBorder="1" applyAlignment="1" applyProtection="1">
      <alignment horizontal="center" vertical="center"/>
      <protection hidden="1"/>
    </xf>
    <xf numFmtId="2" fontId="0" fillId="0" borderId="11" xfId="0" applyNumberFormat="1" applyFill="1" applyBorder="1" applyAlignment="1" applyProtection="1">
      <alignment horizontal="center" vertical="center"/>
      <protection hidden="1"/>
    </xf>
    <xf numFmtId="2" fontId="0" fillId="2" borderId="9" xfId="0" applyNumberFormat="1" applyFill="1" applyBorder="1" applyAlignment="1" applyProtection="1">
      <alignment horizontal="center" vertical="center"/>
      <protection hidden="1"/>
    </xf>
    <xf numFmtId="2" fontId="0" fillId="2" borderId="11" xfId="0" applyNumberFormat="1" applyFill="1" applyBorder="1" applyAlignment="1" applyProtection="1">
      <alignment horizontal="center" vertical="center"/>
      <protection hidden="1"/>
    </xf>
    <xf numFmtId="2" fontId="0" fillId="0" borderId="9" xfId="0" applyNumberFormat="1" applyFill="1" applyBorder="1" applyAlignment="1" applyProtection="1">
      <alignment horizontal="center" vertical="center"/>
      <protection hidden="1"/>
    </xf>
    <xf numFmtId="2" fontId="0" fillId="2" borderId="24" xfId="0" applyNumberFormat="1" applyFill="1" applyBorder="1" applyAlignment="1" applyProtection="1">
      <alignment horizontal="center" vertical="center"/>
      <protection hidden="1"/>
    </xf>
    <xf numFmtId="2" fontId="0" fillId="0" borderId="24" xfId="0" applyNumberFormat="1" applyFill="1" applyBorder="1" applyAlignment="1" applyProtection="1">
      <alignment horizontal="center" vertical="center"/>
      <protection hidden="1"/>
    </xf>
    <xf numFmtId="2" fontId="0" fillId="2" borderId="4" xfId="0" applyNumberFormat="1" applyFill="1" applyBorder="1" applyAlignment="1" applyProtection="1">
      <alignment horizontal="center" vertical="center"/>
      <protection hidden="1"/>
    </xf>
    <xf numFmtId="2" fontId="0" fillId="0" borderId="3" xfId="0" applyNumberFormat="1" applyFill="1" applyBorder="1" applyAlignment="1" applyProtection="1">
      <alignment horizontal="center" vertical="center"/>
      <protection hidden="1"/>
    </xf>
    <xf numFmtId="2" fontId="0" fillId="2" borderId="1" xfId="0" applyNumberFormat="1" applyFill="1" applyBorder="1" applyAlignment="1" applyProtection="1">
      <alignment horizontal="center" vertical="center"/>
      <protection hidden="1"/>
    </xf>
    <xf numFmtId="2" fontId="0" fillId="0" borderId="1" xfId="0" applyNumberFormat="1" applyFill="1" applyBorder="1" applyAlignment="1" applyProtection="1">
      <alignment horizontal="center" vertical="center"/>
      <protection hidden="1"/>
    </xf>
    <xf numFmtId="2" fontId="0" fillId="0" borderId="4" xfId="0" applyNumberFormat="1" applyFill="1" applyBorder="1" applyAlignment="1" applyProtection="1">
      <alignment horizontal="center" vertical="center"/>
      <protection hidden="1"/>
    </xf>
    <xf numFmtId="2" fontId="0" fillId="2" borderId="2" xfId="0" applyNumberFormat="1" applyFill="1" applyBorder="1" applyAlignment="1" applyProtection="1">
      <alignment horizontal="center" vertical="center"/>
      <protection hidden="1"/>
    </xf>
    <xf numFmtId="2" fontId="0" fillId="0" borderId="2" xfId="0" applyNumberFormat="1" applyFill="1" applyBorder="1" applyAlignment="1" applyProtection="1">
      <alignment horizontal="center" vertical="center"/>
      <protection hidden="1"/>
    </xf>
    <xf numFmtId="2" fontId="0" fillId="2" borderId="26" xfId="0" applyNumberFormat="1" applyFill="1" applyBorder="1" applyAlignment="1" applyProtection="1">
      <alignment horizontal="center" vertical="center"/>
      <protection hidden="1"/>
    </xf>
    <xf numFmtId="2" fontId="0" fillId="0" borderId="26" xfId="0" applyNumberFormat="1" applyFill="1" applyBorder="1" applyAlignment="1" applyProtection="1">
      <alignment horizontal="center" vertical="center"/>
      <protection hidden="1"/>
    </xf>
    <xf numFmtId="2" fontId="0" fillId="3" borderId="3" xfId="0" applyNumberFormat="1" applyFill="1" applyBorder="1" applyAlignment="1" applyProtection="1">
      <alignment horizontal="center" vertical="center"/>
      <protection hidden="1"/>
    </xf>
    <xf numFmtId="2" fontId="0" fillId="3" borderId="5" xfId="0" applyNumberFormat="1" applyFill="1" applyBorder="1" applyAlignment="1" applyProtection="1">
      <alignment horizontal="center" vertical="center"/>
      <protection hidden="1"/>
    </xf>
    <xf numFmtId="2" fontId="0" fillId="2" borderId="6" xfId="0" applyNumberFormat="1" applyFill="1" applyBorder="1" applyAlignment="1" applyProtection="1">
      <alignment horizontal="center" vertical="center"/>
      <protection hidden="1"/>
    </xf>
    <xf numFmtId="2" fontId="0" fillId="0" borderId="6" xfId="0" applyNumberFormat="1" applyFill="1" applyBorder="1" applyAlignment="1" applyProtection="1">
      <alignment horizontal="center" vertical="center"/>
      <protection hidden="1"/>
    </xf>
    <xf numFmtId="2" fontId="0" fillId="0" borderId="7" xfId="0" applyNumberFormat="1" applyFill="1" applyBorder="1" applyAlignment="1" applyProtection="1">
      <alignment horizontal="center" vertical="center"/>
      <protection hidden="1"/>
    </xf>
    <xf numFmtId="2" fontId="0" fillId="2" borderId="12" xfId="0" applyNumberFormat="1" applyFill="1" applyBorder="1" applyAlignment="1" applyProtection="1">
      <alignment horizontal="center" vertical="center"/>
      <protection hidden="1"/>
    </xf>
    <xf numFmtId="2" fontId="0" fillId="2" borderId="7" xfId="0" applyNumberFormat="1" applyFill="1" applyBorder="1" applyAlignment="1" applyProtection="1">
      <alignment horizontal="center" vertical="center"/>
      <protection hidden="1"/>
    </xf>
    <xf numFmtId="2" fontId="0" fillId="0" borderId="12" xfId="0" applyNumberFormat="1" applyFill="1" applyBorder="1" applyAlignment="1" applyProtection="1">
      <alignment horizontal="center" vertical="center"/>
      <protection hidden="1"/>
    </xf>
    <xf numFmtId="2" fontId="0" fillId="0" borderId="5" xfId="0" applyNumberFormat="1" applyFill="1" applyBorder="1" applyAlignment="1" applyProtection="1">
      <alignment horizontal="center" vertical="center"/>
      <protection hidden="1"/>
    </xf>
    <xf numFmtId="2" fontId="0" fillId="2" borderId="25" xfId="0" applyNumberFormat="1" applyFill="1" applyBorder="1" applyAlignment="1" applyProtection="1">
      <alignment horizontal="center" vertical="center"/>
      <protection hidden="1"/>
    </xf>
    <xf numFmtId="2" fontId="0" fillId="0" borderId="25" xfId="0" applyNumberFormat="1" applyFill="1" applyBorder="1" applyAlignment="1" applyProtection="1">
      <alignment horizontal="center" vertical="center"/>
      <protection hidden="1"/>
    </xf>
    <xf numFmtId="0" fontId="0" fillId="0" borderId="13" xfId="0" applyBorder="1"/>
    <xf numFmtId="164" fontId="0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164" fontId="13" fillId="0" borderId="38" xfId="1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164" fontId="13" fillId="0" borderId="38" xfId="1" applyNumberFormat="1" applyFont="1" applyFill="1" applyBorder="1" applyAlignment="1">
      <alignment horizontal="center" vertical="center"/>
    </xf>
    <xf numFmtId="164" fontId="13" fillId="3" borderId="38" xfId="1" applyNumberFormat="1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164" fontId="0" fillId="0" borderId="38" xfId="1" applyNumberFormat="1" applyFont="1" applyFill="1" applyBorder="1" applyAlignment="1">
      <alignment horizontal="center" vertical="center" wrapText="1"/>
    </xf>
    <xf numFmtId="164" fontId="13" fillId="0" borderId="38" xfId="2" applyNumberFormat="1" applyFont="1" applyFill="1" applyBorder="1" applyAlignment="1">
      <alignment horizontal="center" vertical="center"/>
    </xf>
    <xf numFmtId="0" fontId="0" fillId="0" borderId="14" xfId="0" applyBorder="1" applyAlignment="1">
      <alignment wrapText="1"/>
    </xf>
    <xf numFmtId="164" fontId="0" fillId="0" borderId="38" xfId="0" applyNumberFormat="1" applyFont="1" applyBorder="1" applyAlignment="1">
      <alignment horizontal="center"/>
    </xf>
    <xf numFmtId="164" fontId="0" fillId="3" borderId="38" xfId="0" applyNumberFormat="1" applyFont="1" applyFill="1" applyBorder="1" applyAlignment="1">
      <alignment horizontal="center"/>
    </xf>
    <xf numFmtId="164" fontId="0" fillId="0" borderId="39" xfId="0" applyNumberFormat="1" applyFont="1" applyBorder="1" applyAlignment="1">
      <alignment horizontal="center"/>
    </xf>
    <xf numFmtId="0" fontId="0" fillId="0" borderId="15" xfId="0" applyBorder="1" applyAlignment="1">
      <alignment horizontal="center"/>
    </xf>
    <xf numFmtId="2" fontId="0" fillId="2" borderId="10" xfId="0" applyNumberFormat="1" applyFill="1" applyBorder="1" applyAlignment="1" applyProtection="1">
      <alignment horizontal="center" vertical="center"/>
      <protection hidden="1"/>
    </xf>
    <xf numFmtId="2" fontId="0" fillId="3" borderId="8" xfId="0" applyNumberFormat="1" applyFill="1" applyBorder="1" applyAlignment="1" applyProtection="1">
      <alignment horizontal="center" vertical="center"/>
      <protection hidden="1"/>
    </xf>
    <xf numFmtId="2" fontId="0" fillId="3" borderId="32" xfId="0" applyNumberFormat="1" applyFill="1" applyBorder="1" applyAlignment="1" applyProtection="1">
      <alignment horizontal="center" vertical="center"/>
      <protection hidden="1"/>
    </xf>
    <xf numFmtId="2" fontId="0" fillId="3" borderId="10" xfId="0" applyNumberFormat="1" applyFill="1" applyBorder="1" applyAlignment="1" applyProtection="1">
      <alignment horizontal="center" vertical="center"/>
      <protection hidden="1"/>
    </xf>
    <xf numFmtId="2" fontId="0" fillId="2" borderId="3" xfId="0" applyNumberFormat="1" applyFill="1" applyBorder="1" applyAlignment="1" applyProtection="1">
      <alignment horizontal="center" vertical="center"/>
      <protection hidden="1"/>
    </xf>
    <xf numFmtId="2" fontId="0" fillId="3" borderId="1" xfId="0" applyNumberFormat="1" applyFill="1" applyBorder="1" applyAlignment="1" applyProtection="1">
      <alignment horizontal="center" vertical="center"/>
      <protection hidden="1"/>
    </xf>
    <xf numFmtId="2" fontId="0" fillId="3" borderId="33" xfId="0" applyNumberFormat="1" applyFill="1" applyBorder="1" applyAlignment="1" applyProtection="1">
      <alignment horizontal="center" vertical="center"/>
      <protection hidden="1"/>
    </xf>
    <xf numFmtId="2" fontId="0" fillId="2" borderId="5" xfId="0" applyNumberFormat="1" applyFill="1" applyBorder="1" applyAlignment="1" applyProtection="1">
      <alignment horizontal="center" vertical="center"/>
      <protection hidden="1"/>
    </xf>
    <xf numFmtId="2" fontId="0" fillId="3" borderId="6" xfId="0" applyNumberFormat="1" applyFill="1" applyBorder="1" applyAlignment="1" applyProtection="1">
      <alignment horizontal="center" vertical="center"/>
      <protection hidden="1"/>
    </xf>
    <xf numFmtId="2" fontId="0" fillId="3" borderId="34" xfId="0" applyNumberFormat="1" applyFill="1" applyBorder="1" applyAlignment="1" applyProtection="1">
      <alignment horizontal="center" vertical="center"/>
      <protection hidden="1"/>
    </xf>
    <xf numFmtId="0" fontId="0" fillId="0" borderId="0" xfId="0" applyBorder="1"/>
    <xf numFmtId="0" fontId="0" fillId="0" borderId="41" xfId="0" applyBorder="1"/>
    <xf numFmtId="0" fontId="10" fillId="0" borderId="0" xfId="0" applyFont="1" applyBorder="1"/>
    <xf numFmtId="0" fontId="10" fillId="0" borderId="42" xfId="0" applyFont="1" applyBorder="1"/>
    <xf numFmtId="0" fontId="10" fillId="3" borderId="0" xfId="0" applyFont="1" applyFill="1" applyBorder="1"/>
    <xf numFmtId="0" fontId="0" fillId="0" borderId="45" xfId="0" applyBorder="1"/>
    <xf numFmtId="0" fontId="0" fillId="0" borderId="46" xfId="0" applyBorder="1"/>
    <xf numFmtId="0" fontId="0" fillId="0" borderId="14" xfId="0" applyFill="1" applyBorder="1"/>
    <xf numFmtId="0" fontId="0" fillId="0" borderId="46" xfId="0" applyFill="1" applyBorder="1"/>
    <xf numFmtId="0" fontId="0" fillId="0" borderId="46" xfId="0" applyFill="1" applyBorder="1" applyProtection="1">
      <protection locked="0"/>
    </xf>
    <xf numFmtId="0" fontId="0" fillId="3" borderId="46" xfId="0" applyFill="1" applyBorder="1"/>
    <xf numFmtId="0" fontId="0" fillId="0" borderId="46" xfId="0" applyFill="1" applyBorder="1" applyAlignment="1">
      <alignment vertical="center"/>
    </xf>
    <xf numFmtId="0" fontId="0" fillId="0" borderId="46" xfId="0" applyFill="1" applyBorder="1" applyAlignment="1">
      <alignment vertical="center" wrapText="1"/>
    </xf>
    <xf numFmtId="0" fontId="0" fillId="0" borderId="46" xfId="0" applyBorder="1" applyAlignment="1">
      <alignment horizontal="right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0" fillId="0" borderId="15" xfId="0" applyFill="1" applyBorder="1"/>
    <xf numFmtId="0" fontId="2" fillId="0" borderId="15" xfId="1" applyFont="1" applyFill="1" applyBorder="1" applyAlignment="1">
      <alignment horizontal="center" vertical="center"/>
    </xf>
    <xf numFmtId="0" fontId="0" fillId="0" borderId="44" xfId="0" applyFill="1" applyBorder="1"/>
    <xf numFmtId="0" fontId="6" fillId="0" borderId="47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12" fillId="0" borderId="47" xfId="0" applyFont="1" applyFill="1" applyBorder="1" applyAlignment="1">
      <alignment horizontal="center" vertical="center" wrapText="1"/>
    </xf>
    <xf numFmtId="0" fontId="0" fillId="0" borderId="43" xfId="0" applyBorder="1" applyAlignment="1"/>
    <xf numFmtId="164" fontId="0" fillId="0" borderId="13" xfId="0" applyNumberFormat="1" applyBorder="1" applyAlignment="1">
      <alignment horizontal="center" vertical="center"/>
    </xf>
    <xf numFmtId="0" fontId="0" fillId="0" borderId="46" xfId="0" applyBorder="1" applyAlignment="1"/>
    <xf numFmtId="164" fontId="0" fillId="0" borderId="14" xfId="0" applyNumberFormat="1" applyBorder="1" applyAlignment="1">
      <alignment horizontal="center" vertical="center"/>
    </xf>
    <xf numFmtId="0" fontId="0" fillId="3" borderId="46" xfId="0" applyFill="1" applyBorder="1" applyAlignment="1"/>
    <xf numFmtId="164" fontId="0" fillId="3" borderId="14" xfId="0" applyNumberFormat="1" applyFill="1" applyBorder="1" applyAlignment="1">
      <alignment horizontal="center" vertical="center"/>
    </xf>
    <xf numFmtId="0" fontId="0" fillId="0" borderId="46" xfId="0" applyBorder="1" applyAlignment="1">
      <alignment vertical="center"/>
    </xf>
    <xf numFmtId="0" fontId="0" fillId="0" borderId="44" xfId="0" applyBorder="1" applyAlignment="1"/>
    <xf numFmtId="164" fontId="0" fillId="0" borderId="15" xfId="0" applyNumberFormat="1" applyBorder="1" applyAlignment="1">
      <alignment horizontal="center" vertical="center"/>
    </xf>
    <xf numFmtId="0" fontId="0" fillId="0" borderId="0" xfId="0" applyFill="1" applyBorder="1" applyAlignment="1"/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0" fillId="0" borderId="0" xfId="0" applyFont="1"/>
    <xf numFmtId="0" fontId="14" fillId="0" borderId="41" xfId="0" applyFont="1" applyFill="1" applyBorder="1" applyAlignment="1">
      <alignment horizontal="center" vertical="center" wrapText="1"/>
    </xf>
    <xf numFmtId="0" fontId="10" fillId="3" borderId="0" xfId="0" applyFont="1" applyFill="1"/>
    <xf numFmtId="2" fontId="0" fillId="0" borderId="11" xfId="0" applyNumberFormat="1" applyBorder="1" applyAlignment="1" applyProtection="1">
      <alignment horizontal="center" vertical="center"/>
      <protection hidden="1"/>
    </xf>
    <xf numFmtId="2" fontId="0" fillId="3" borderId="16" xfId="0" applyNumberFormat="1" applyFill="1" applyBorder="1" applyAlignment="1" applyProtection="1">
      <alignment horizontal="center" vertical="center"/>
      <protection hidden="1"/>
    </xf>
    <xf numFmtId="2" fontId="0" fillId="0" borderId="4" xfId="0" applyNumberFormat="1" applyBorder="1" applyAlignment="1" applyProtection="1">
      <alignment horizontal="center" vertical="center"/>
      <protection hidden="1"/>
    </xf>
    <xf numFmtId="2" fontId="0" fillId="3" borderId="14" xfId="0" applyNumberFormat="1" applyFill="1" applyBorder="1" applyAlignment="1" applyProtection="1">
      <alignment horizontal="center" vertical="center"/>
      <protection hidden="1"/>
    </xf>
    <xf numFmtId="2" fontId="0" fillId="0" borderId="14" xfId="0" applyNumberFormat="1" applyFill="1" applyBorder="1" applyAlignment="1" applyProtection="1">
      <alignment horizontal="center" vertical="center"/>
      <protection hidden="1"/>
    </xf>
    <xf numFmtId="2" fontId="0" fillId="3" borderId="4" xfId="0" applyNumberFormat="1" applyFill="1" applyBorder="1" applyAlignment="1" applyProtection="1">
      <alignment horizontal="center" vertical="center"/>
      <protection hidden="1"/>
    </xf>
    <xf numFmtId="2" fontId="0" fillId="2" borderId="3" xfId="0" applyNumberFormat="1" applyFill="1" applyBorder="1" applyAlignment="1" applyProtection="1">
      <alignment horizontal="center" vertical="center" wrapText="1"/>
      <protection hidden="1"/>
    </xf>
    <xf numFmtId="2" fontId="0" fillId="3" borderId="1" xfId="0" applyNumberFormat="1" applyFill="1" applyBorder="1" applyAlignment="1" applyProtection="1">
      <alignment horizontal="center" vertical="center" wrapText="1"/>
      <protection hidden="1"/>
    </xf>
    <xf numFmtId="2" fontId="0" fillId="2" borderId="1" xfId="0" applyNumberFormat="1" applyFill="1" applyBorder="1" applyAlignment="1" applyProtection="1">
      <alignment horizontal="center" vertical="center" wrapText="1"/>
      <protection hidden="1"/>
    </xf>
    <xf numFmtId="2" fontId="0" fillId="0" borderId="4" xfId="0" applyNumberFormat="1" applyFill="1" applyBorder="1" applyAlignment="1" applyProtection="1">
      <alignment horizontal="center" vertical="center" wrapText="1"/>
      <protection hidden="1"/>
    </xf>
    <xf numFmtId="2" fontId="0" fillId="0" borderId="1" xfId="0" applyNumberFormat="1" applyFill="1" applyBorder="1" applyAlignment="1" applyProtection="1">
      <alignment horizontal="center" vertical="center" wrapText="1"/>
      <protection hidden="1"/>
    </xf>
    <xf numFmtId="2" fontId="0" fillId="2" borderId="4" xfId="0" applyNumberFormat="1" applyFill="1" applyBorder="1" applyAlignment="1" applyProtection="1">
      <alignment horizontal="center" vertical="center" wrapText="1"/>
      <protection hidden="1"/>
    </xf>
    <xf numFmtId="2" fontId="0" fillId="0" borderId="3" xfId="0" applyNumberFormat="1" applyFill="1" applyBorder="1" applyAlignment="1" applyProtection="1">
      <alignment horizontal="center" vertical="center" wrapText="1"/>
      <protection hidden="1"/>
    </xf>
    <xf numFmtId="2" fontId="0" fillId="0" borderId="14" xfId="0" applyNumberFormat="1" applyFill="1" applyBorder="1" applyAlignment="1" applyProtection="1">
      <alignment horizontal="center" vertical="center" wrapText="1"/>
      <protection hidden="1"/>
    </xf>
    <xf numFmtId="2" fontId="0" fillId="0" borderId="15" xfId="0" applyNumberFormat="1" applyFill="1" applyBorder="1" applyAlignment="1" applyProtection="1">
      <alignment horizontal="center" vertical="center"/>
      <protection hidden="1"/>
    </xf>
    <xf numFmtId="2" fontId="0" fillId="0" borderId="1" xfId="0" applyNumberFormat="1" applyBorder="1" applyProtection="1">
      <protection hidden="1"/>
    </xf>
    <xf numFmtId="2" fontId="0" fillId="2" borderId="1" xfId="0" applyNumberFormat="1" applyFill="1" applyBorder="1" applyProtection="1">
      <protection hidden="1"/>
    </xf>
    <xf numFmtId="2" fontId="0" fillId="3" borderId="1" xfId="0" applyNumberFormat="1" applyFill="1" applyBorder="1" applyProtection="1">
      <protection hidden="1"/>
    </xf>
    <xf numFmtId="2" fontId="0" fillId="0" borderId="4" xfId="0" applyNumberFormat="1" applyBorder="1" applyProtection="1">
      <protection hidden="1"/>
    </xf>
    <xf numFmtId="2" fontId="0" fillId="0" borderId="1" xfId="0" applyNumberFormat="1" applyFill="1" applyBorder="1" applyProtection="1">
      <protection hidden="1"/>
    </xf>
    <xf numFmtId="2" fontId="0" fillId="0" borderId="4" xfId="0" applyNumberFormat="1" applyFill="1" applyBorder="1" applyProtection="1">
      <protection hidden="1"/>
    </xf>
    <xf numFmtId="2" fontId="0" fillId="3" borderId="4" xfId="0" applyNumberFormat="1" applyFill="1" applyBorder="1" applyProtection="1">
      <protection hidden="1"/>
    </xf>
    <xf numFmtId="2" fontId="0" fillId="2" borderId="1" xfId="0" applyNumberFormat="1" applyFill="1" applyBorder="1" applyAlignment="1" applyProtection="1">
      <alignment horizontal="right" vertical="center"/>
      <protection hidden="1"/>
    </xf>
    <xf numFmtId="2" fontId="0" fillId="3" borderId="1" xfId="0" applyNumberFormat="1" applyFill="1" applyBorder="1" applyAlignment="1" applyProtection="1">
      <alignment horizontal="right" vertical="center"/>
      <protection hidden="1"/>
    </xf>
    <xf numFmtId="2" fontId="0" fillId="0" borderId="1" xfId="0" applyNumberFormat="1" applyFill="1" applyBorder="1" applyAlignment="1" applyProtection="1">
      <alignment horizontal="right" vertical="center"/>
      <protection hidden="1"/>
    </xf>
    <xf numFmtId="2" fontId="0" fillId="0" borderId="1" xfId="0" applyNumberFormat="1" applyBorder="1" applyAlignment="1" applyProtection="1">
      <alignment horizontal="right" vertical="center"/>
      <protection hidden="1"/>
    </xf>
    <xf numFmtId="2" fontId="0" fillId="0" borderId="4" xfId="0" applyNumberFormat="1" applyFill="1" applyBorder="1" applyAlignment="1" applyProtection="1">
      <alignment horizontal="right" vertical="center"/>
      <protection hidden="1"/>
    </xf>
    <xf numFmtId="2" fontId="0" fillId="2" borderId="6" xfId="0" applyNumberFormat="1" applyFill="1" applyBorder="1" applyProtection="1">
      <protection hidden="1"/>
    </xf>
    <xf numFmtId="2" fontId="0" fillId="3" borderId="6" xfId="0" applyNumberFormat="1" applyFill="1" applyBorder="1" applyProtection="1">
      <protection hidden="1"/>
    </xf>
    <xf numFmtId="2" fontId="0" fillId="0" borderId="6" xfId="0" applyNumberFormat="1" applyFill="1" applyBorder="1" applyProtection="1">
      <protection hidden="1"/>
    </xf>
    <xf numFmtId="2" fontId="0" fillId="0" borderId="7" xfId="0" applyNumberFormat="1" applyFill="1" applyBorder="1" applyProtection="1">
      <protection hidden="1"/>
    </xf>
    <xf numFmtId="2" fontId="0" fillId="3" borderId="13" xfId="0" applyNumberFormat="1" applyFill="1" applyBorder="1" applyAlignment="1" applyProtection="1">
      <alignment horizontal="center" vertical="center"/>
      <protection hidden="1"/>
    </xf>
    <xf numFmtId="2" fontId="0" fillId="2" borderId="13" xfId="0" applyNumberFormat="1" applyFill="1" applyBorder="1" applyAlignment="1" applyProtection="1">
      <alignment horizontal="center" vertical="center"/>
      <protection hidden="1"/>
    </xf>
    <xf numFmtId="2" fontId="0" fillId="2" borderId="14" xfId="0" applyNumberFormat="1" applyFill="1" applyBorder="1" applyAlignment="1" applyProtection="1">
      <alignment horizontal="center" vertical="center"/>
      <protection hidden="1"/>
    </xf>
    <xf numFmtId="2" fontId="0" fillId="2" borderId="15" xfId="0" applyNumberFormat="1" applyFill="1" applyBorder="1" applyAlignment="1" applyProtection="1">
      <alignment horizontal="center" vertical="center"/>
      <protection hidden="1"/>
    </xf>
    <xf numFmtId="2" fontId="0" fillId="3" borderId="15" xfId="0" applyNumberFormat="1" applyFill="1" applyBorder="1" applyAlignment="1" applyProtection="1">
      <alignment horizontal="center" vertical="center"/>
      <protection hidden="1"/>
    </xf>
    <xf numFmtId="0" fontId="0" fillId="0" borderId="46" xfId="0" applyBorder="1" applyAlignment="1">
      <alignment horizontal="center"/>
    </xf>
    <xf numFmtId="0" fontId="0" fillId="0" borderId="44" xfId="0" applyBorder="1" applyAlignment="1">
      <alignment horizontal="center"/>
    </xf>
    <xf numFmtId="2" fontId="0" fillId="2" borderId="27" xfId="0" applyNumberFormat="1" applyFill="1" applyBorder="1" applyProtection="1">
      <protection hidden="1"/>
    </xf>
    <xf numFmtId="2" fontId="0" fillId="3" borderId="27" xfId="0" applyNumberFormat="1" applyFill="1" applyBorder="1" applyProtection="1">
      <protection hidden="1"/>
    </xf>
    <xf numFmtId="2" fontId="0" fillId="0" borderId="27" xfId="0" applyNumberFormat="1" applyBorder="1" applyProtection="1">
      <protection hidden="1"/>
    </xf>
    <xf numFmtId="2" fontId="0" fillId="0" borderId="29" xfId="0" applyNumberFormat="1" applyBorder="1" applyProtection="1">
      <protection hidden="1"/>
    </xf>
    <xf numFmtId="2" fontId="0" fillId="0" borderId="6" xfId="0" applyNumberFormat="1" applyBorder="1" applyProtection="1">
      <protection hidden="1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right"/>
    </xf>
    <xf numFmtId="0" fontId="10" fillId="0" borderId="0" xfId="0" applyFont="1" applyAlignment="1">
      <alignment horizontal="right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0" fillId="0" borderId="58" xfId="0" applyBorder="1"/>
    <xf numFmtId="0" fontId="0" fillId="0" borderId="33" xfId="0" applyBorder="1"/>
    <xf numFmtId="0" fontId="0" fillId="0" borderId="33" xfId="0" applyFill="1" applyBorder="1"/>
    <xf numFmtId="0" fontId="0" fillId="3" borderId="33" xfId="0" applyFill="1" applyBorder="1"/>
    <xf numFmtId="0" fontId="0" fillId="0" borderId="33" xfId="0" applyFill="1" applyBorder="1" applyAlignment="1">
      <alignment vertical="center"/>
    </xf>
    <xf numFmtId="0" fontId="0" fillId="0" borderId="34" xfId="0" applyFill="1" applyBorder="1"/>
    <xf numFmtId="2" fontId="0" fillId="2" borderId="51" xfId="0" applyNumberFormat="1" applyFill="1" applyBorder="1" applyProtection="1">
      <protection hidden="1"/>
    </xf>
    <xf numFmtId="2" fontId="0" fillId="2" borderId="2" xfId="0" applyNumberFormat="1" applyFill="1" applyBorder="1" applyProtection="1">
      <protection hidden="1"/>
    </xf>
    <xf numFmtId="2" fontId="0" fillId="2" borderId="2" xfId="0" applyNumberFormat="1" applyFill="1" applyBorder="1" applyAlignment="1" applyProtection="1">
      <alignment horizontal="right" vertical="center"/>
      <protection hidden="1"/>
    </xf>
    <xf numFmtId="2" fontId="0" fillId="2" borderId="12" xfId="0" applyNumberFormat="1" applyFill="1" applyBorder="1" applyProtection="1">
      <protection hidden="1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0" fillId="0" borderId="46" xfId="0" applyNumberFormat="1" applyFill="1" applyBorder="1"/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48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9" fillId="4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17" fillId="0" borderId="0" xfId="0" applyFont="1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0" fillId="2" borderId="32" xfId="0" applyNumberFormat="1" applyFill="1" applyBorder="1" applyAlignment="1" applyProtection="1">
      <alignment horizontal="center" vertical="center"/>
      <protection hidden="1"/>
    </xf>
    <xf numFmtId="2" fontId="0" fillId="2" borderId="33" xfId="0" applyNumberFormat="1" applyFill="1" applyBorder="1" applyAlignment="1" applyProtection="1">
      <alignment horizontal="center" vertical="center" wrapText="1"/>
      <protection hidden="1"/>
    </xf>
    <xf numFmtId="2" fontId="0" fillId="2" borderId="34" xfId="0" applyNumberFormat="1" applyFill="1" applyBorder="1" applyAlignment="1" applyProtection="1">
      <alignment horizontal="center" vertical="center"/>
      <protection hidden="1"/>
    </xf>
    <xf numFmtId="0" fontId="0" fillId="0" borderId="54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3" borderId="46" xfId="0" applyFill="1" applyBorder="1" applyAlignment="1">
      <alignment horizontal="center"/>
    </xf>
    <xf numFmtId="0" fontId="0" fillId="0" borderId="46" xfId="0" applyBorder="1" applyAlignment="1">
      <alignment horizontal="center" vertical="center"/>
    </xf>
    <xf numFmtId="0" fontId="0" fillId="0" borderId="45" xfId="0" applyBorder="1" applyAlignment="1">
      <alignment horizontal="center" wrapText="1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3" xfId="0" applyBorder="1"/>
    <xf numFmtId="0" fontId="0" fillId="0" borderId="46" xfId="0" applyBorder="1" applyAlignment="1">
      <alignment wrapText="1"/>
    </xf>
    <xf numFmtId="0" fontId="0" fillId="0" borderId="44" xfId="0" applyBorder="1"/>
    <xf numFmtId="0" fontId="0" fillId="0" borderId="14" xfId="0" applyFont="1" applyBorder="1" applyAlignment="1">
      <alignment horizontal="center"/>
    </xf>
    <xf numFmtId="0" fontId="0" fillId="3" borderId="14" xfId="0" applyFont="1" applyFill="1" applyBorder="1" applyAlignment="1">
      <alignment horizontal="center"/>
    </xf>
    <xf numFmtId="0" fontId="0" fillId="0" borderId="15" xfId="0" applyFont="1" applyBorder="1" applyAlignment="1">
      <alignment horizontal="center"/>
    </xf>
    <xf numFmtId="2" fontId="0" fillId="2" borderId="2" xfId="0" applyNumberFormat="1" applyFill="1" applyBorder="1" applyAlignment="1" applyProtection="1">
      <alignment horizontal="center"/>
      <protection hidden="1"/>
    </xf>
    <xf numFmtId="2" fontId="0" fillId="3" borderId="1" xfId="0" applyNumberFormat="1" applyFill="1" applyBorder="1" applyAlignment="1" applyProtection="1">
      <alignment horizontal="center"/>
      <protection hidden="1"/>
    </xf>
    <xf numFmtId="2" fontId="0" fillId="2" borderId="1" xfId="0" applyNumberFormat="1" applyFill="1" applyBorder="1" applyAlignment="1" applyProtection="1">
      <alignment horizontal="center"/>
      <protection hidden="1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0" fillId="2" borderId="2" xfId="0" applyNumberFormat="1" applyFill="1" applyBorder="1" applyAlignment="1" applyProtection="1">
      <alignment horizontal="center" vertical="center"/>
      <protection hidden="1"/>
    </xf>
    <xf numFmtId="0" fontId="0" fillId="0" borderId="22" xfId="0" applyFill="1" applyBorder="1"/>
    <xf numFmtId="0" fontId="0" fillId="3" borderId="22" xfId="0" applyFill="1" applyBorder="1"/>
    <xf numFmtId="0" fontId="0" fillId="0" borderId="14" xfId="0" applyFill="1" applyBorder="1" applyAlignment="1">
      <alignment vertical="center" wrapText="1"/>
    </xf>
    <xf numFmtId="0" fontId="17" fillId="0" borderId="0" xfId="0" applyFont="1" applyAlignment="1">
      <alignment horizontal="center"/>
    </xf>
    <xf numFmtId="0" fontId="0" fillId="0" borderId="23" xfId="0" applyBorder="1" applyAlignment="1">
      <alignment horizontal="center" wrapText="1"/>
    </xf>
    <xf numFmtId="0" fontId="6" fillId="0" borderId="31" xfId="0" applyFont="1" applyBorder="1" applyAlignment="1">
      <alignment horizontal="center" wrapText="1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0" fillId="2" borderId="2" xfId="0" applyNumberFormat="1" applyFill="1" applyBorder="1" applyAlignment="1" applyProtection="1">
      <alignment horizontal="center" vertical="center"/>
      <protection hidden="1"/>
    </xf>
    <xf numFmtId="2" fontId="0" fillId="0" borderId="33" xfId="0" applyNumberFormat="1" applyFill="1" applyBorder="1" applyAlignment="1" applyProtection="1">
      <alignment horizontal="center" vertical="center"/>
      <protection hidden="1"/>
    </xf>
    <xf numFmtId="2" fontId="0" fillId="0" borderId="33" xfId="0" applyNumberFormat="1" applyFill="1" applyBorder="1" applyAlignment="1" applyProtection="1">
      <alignment horizontal="center" vertical="center" wrapText="1"/>
      <protection hidden="1"/>
    </xf>
    <xf numFmtId="2" fontId="0" fillId="0" borderId="34" xfId="0" applyNumberFormat="1" applyFill="1" applyBorder="1" applyAlignment="1" applyProtection="1">
      <alignment horizontal="center" vertical="center"/>
      <protection hidden="1"/>
    </xf>
    <xf numFmtId="2" fontId="0" fillId="0" borderId="32" xfId="0" applyNumberFormat="1" applyFill="1" applyBorder="1" applyAlignment="1" applyProtection="1">
      <alignment horizontal="center" vertical="center"/>
      <protection hidden="1"/>
    </xf>
    <xf numFmtId="2" fontId="0" fillId="0" borderId="13" xfId="0" applyNumberFormat="1" applyFill="1" applyBorder="1" applyAlignment="1" applyProtection="1">
      <alignment horizontal="center" vertical="center"/>
      <protection hidden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2" fontId="0" fillId="2" borderId="33" xfId="0" applyNumberFormat="1" applyFill="1" applyBorder="1" applyAlignment="1" applyProtection="1">
      <alignment horizontal="center" vertical="center"/>
      <protection hidden="1"/>
    </xf>
    <xf numFmtId="2" fontId="0" fillId="2" borderId="2" xfId="0" applyNumberFormat="1" applyFill="1" applyBorder="1" applyAlignment="1" applyProtection="1">
      <alignment horizontal="center" vertical="center"/>
      <protection hidden="1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0" fillId="2" borderId="33" xfId="0" applyNumberFormat="1" applyFill="1" applyBorder="1" applyAlignment="1" applyProtection="1">
      <alignment horizontal="center" vertical="center"/>
      <protection hidden="1"/>
    </xf>
    <xf numFmtId="2" fontId="0" fillId="2" borderId="2" xfId="0" applyNumberFormat="1" applyFill="1" applyBorder="1" applyAlignment="1" applyProtection="1">
      <alignment horizontal="center" vertical="center"/>
      <protection hidden="1"/>
    </xf>
    <xf numFmtId="0" fontId="0" fillId="5" borderId="14" xfId="0" applyFill="1" applyBorder="1" applyAlignment="1">
      <alignment horizontal="center"/>
    </xf>
    <xf numFmtId="0" fontId="0" fillId="0" borderId="14" xfId="0" applyBorder="1" applyAlignment="1">
      <alignment horizontal="center" vertical="center"/>
    </xf>
    <xf numFmtId="2" fontId="0" fillId="2" borderId="33" xfId="0" applyNumberFormat="1" applyFill="1" applyBorder="1" applyAlignment="1" applyProtection="1">
      <alignment horizontal="center" vertical="center"/>
      <protection hidden="1"/>
    </xf>
    <xf numFmtId="2" fontId="0" fillId="2" borderId="2" xfId="0" applyNumberFormat="1" applyFill="1" applyBorder="1" applyAlignment="1" applyProtection="1">
      <alignment horizontal="center" vertical="center"/>
      <protection hidden="1"/>
    </xf>
    <xf numFmtId="0" fontId="0" fillId="0" borderId="38" xfId="0" applyBorder="1"/>
    <xf numFmtId="0" fontId="0" fillId="0" borderId="4" xfId="0" applyBorder="1"/>
    <xf numFmtId="0" fontId="0" fillId="0" borderId="4" xfId="0" applyFill="1" applyBorder="1"/>
    <xf numFmtId="0" fontId="9" fillId="0" borderId="14" xfId="0" applyFont="1" applyBorder="1"/>
    <xf numFmtId="0" fontId="17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2" fontId="0" fillId="2" borderId="26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/>
    <xf numFmtId="0" fontId="17" fillId="0" borderId="0" xfId="0" applyFont="1" applyFill="1" applyBorder="1" applyAlignment="1">
      <alignment horizontal="center"/>
    </xf>
    <xf numFmtId="0" fontId="10" fillId="0" borderId="0" xfId="0" applyFont="1" applyFill="1" applyBorder="1"/>
    <xf numFmtId="0" fontId="0" fillId="0" borderId="0" xfId="0" applyFill="1"/>
    <xf numFmtId="2" fontId="0" fillId="0" borderId="26" xfId="0" applyNumberFormat="1" applyFill="1" applyBorder="1" applyAlignment="1" applyProtection="1">
      <alignment horizontal="center" vertical="center" wrapText="1"/>
      <protection hidden="1"/>
    </xf>
    <xf numFmtId="0" fontId="17" fillId="0" borderId="0" xfId="0" applyFont="1" applyFill="1" applyBorder="1" applyAlignment="1">
      <alignment vertical="center"/>
    </xf>
    <xf numFmtId="0" fontId="6" fillId="0" borderId="49" xfId="0" applyFont="1" applyFill="1" applyBorder="1" applyAlignment="1">
      <alignment horizontal="center" vertical="center" wrapText="1"/>
    </xf>
    <xf numFmtId="2" fontId="0" fillId="0" borderId="27" xfId="0" applyNumberFormat="1" applyFill="1" applyBorder="1" applyProtection="1">
      <protection hidden="1"/>
    </xf>
    <xf numFmtId="2" fontId="0" fillId="2" borderId="29" xfId="0" applyNumberFormat="1" applyFill="1" applyBorder="1" applyProtection="1">
      <protection hidden="1"/>
    </xf>
    <xf numFmtId="2" fontId="0" fillId="2" borderId="4" xfId="0" applyNumberFormat="1" applyFill="1" applyBorder="1" applyProtection="1">
      <protection hidden="1"/>
    </xf>
    <xf numFmtId="2" fontId="0" fillId="2" borderId="4" xfId="0" applyNumberFormat="1" applyFill="1" applyBorder="1" applyAlignment="1" applyProtection="1">
      <alignment horizontal="right" vertical="center"/>
      <protection hidden="1"/>
    </xf>
    <xf numFmtId="2" fontId="0" fillId="2" borderId="7" xfId="0" applyNumberFormat="1" applyFill="1" applyBorder="1" applyProtection="1">
      <protection hidden="1"/>
    </xf>
    <xf numFmtId="0" fontId="0" fillId="0" borderId="14" xfId="0" applyBorder="1" applyAlignment="1">
      <alignment horizontal="center" vertical="center"/>
    </xf>
    <xf numFmtId="2" fontId="0" fillId="2" borderId="33" xfId="0" applyNumberFormat="1" applyFill="1" applyBorder="1" applyAlignment="1" applyProtection="1">
      <alignment horizontal="center" vertical="center"/>
      <protection hidden="1"/>
    </xf>
    <xf numFmtId="2" fontId="0" fillId="2" borderId="2" xfId="0" applyNumberForma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4" borderId="14" xfId="0" applyFill="1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0" fillId="2" borderId="33" xfId="0" applyNumberFormat="1" applyFill="1" applyBorder="1" applyAlignment="1" applyProtection="1">
      <alignment horizontal="center" vertical="center"/>
      <protection hidden="1"/>
    </xf>
    <xf numFmtId="2" fontId="0" fillId="2" borderId="2" xfId="0" applyNumberFormat="1" applyFill="1" applyBorder="1" applyAlignment="1" applyProtection="1">
      <alignment horizontal="center" vertical="center"/>
      <protection hidden="1"/>
    </xf>
    <xf numFmtId="2" fontId="0" fillId="2" borderId="30" xfId="0" applyNumberFormat="1" applyFill="1" applyBorder="1" applyAlignment="1" applyProtection="1">
      <alignment horizontal="center" vertical="center"/>
      <protection hidden="1"/>
    </xf>
    <xf numFmtId="2" fontId="0" fillId="3" borderId="40" xfId="0" applyNumberFormat="1" applyFill="1" applyBorder="1" applyAlignment="1" applyProtection="1">
      <alignment horizontal="center" vertical="center"/>
      <protection hidden="1"/>
    </xf>
    <xf numFmtId="0" fontId="0" fillId="0" borderId="3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7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8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0" fillId="0" borderId="9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6" fillId="0" borderId="17" xfId="0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0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37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28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9" fillId="0" borderId="0" xfId="0" applyFont="1" applyAlignment="1">
      <alignment horizontal="left" vertical="top"/>
    </xf>
    <xf numFmtId="0" fontId="17" fillId="0" borderId="0" xfId="0" applyFont="1" applyAlignment="1">
      <alignment horizontal="center"/>
    </xf>
    <xf numFmtId="0" fontId="0" fillId="0" borderId="31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0" fillId="0" borderId="43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59" xfId="0" applyFont="1" applyBorder="1" applyAlignment="1">
      <alignment horizontal="center" vertical="center" wrapText="1"/>
    </xf>
    <xf numFmtId="0" fontId="6" fillId="0" borderId="60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7" fillId="0" borderId="0" xfId="0" applyFont="1" applyBorder="1" applyAlignment="1">
      <alignment horizontal="center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2" fontId="0" fillId="2" borderId="46" xfId="0" applyNumberFormat="1" applyFill="1" applyBorder="1" applyAlignment="1" applyProtection="1">
      <alignment horizontal="center" vertical="center"/>
      <protection hidden="1"/>
    </xf>
    <xf numFmtId="2" fontId="0" fillId="2" borderId="33" xfId="0" applyNumberFormat="1" applyFill="1" applyBorder="1" applyAlignment="1" applyProtection="1">
      <alignment horizontal="center" vertical="center"/>
      <protection hidden="1"/>
    </xf>
    <xf numFmtId="2" fontId="0" fillId="2" borderId="2" xfId="0" applyNumberFormat="1" applyFill="1" applyBorder="1" applyAlignment="1" applyProtection="1">
      <alignment horizontal="center" vertical="center"/>
      <protection hidden="1"/>
    </xf>
    <xf numFmtId="0" fontId="12" fillId="0" borderId="37" xfId="0" applyFont="1" applyFill="1" applyBorder="1" applyAlignment="1">
      <alignment horizontal="center" vertical="center" wrapText="1"/>
    </xf>
    <xf numFmtId="0" fontId="19" fillId="0" borderId="54" xfId="0" applyFont="1" applyFill="1" applyBorder="1" applyAlignment="1">
      <alignment horizontal="center" vertical="center"/>
    </xf>
    <xf numFmtId="0" fontId="19" fillId="0" borderId="55" xfId="0" applyFont="1" applyFill="1" applyBorder="1" applyAlignment="1">
      <alignment horizontal="center" vertical="center"/>
    </xf>
    <xf numFmtId="0" fontId="19" fillId="0" borderId="56" xfId="0" applyFont="1" applyFill="1" applyBorder="1" applyAlignment="1">
      <alignment horizontal="center" vertical="center"/>
    </xf>
    <xf numFmtId="0" fontId="19" fillId="0" borderId="52" xfId="0" applyFont="1" applyFill="1" applyBorder="1" applyAlignment="1">
      <alignment horizontal="center" vertical="center"/>
    </xf>
    <xf numFmtId="0" fontId="19" fillId="0" borderId="53" xfId="0" applyFont="1" applyFill="1" applyBorder="1" applyAlignment="1">
      <alignment horizontal="center" vertical="center"/>
    </xf>
    <xf numFmtId="0" fontId="19" fillId="0" borderId="57" xfId="0" applyFont="1" applyFill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12" fillId="3" borderId="22" xfId="0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52" xfId="0" applyFont="1" applyFill="1" applyBorder="1" applyAlignment="1">
      <alignment horizontal="center" vertical="center" wrapText="1"/>
    </xf>
    <xf numFmtId="0" fontId="12" fillId="0" borderId="53" xfId="0" applyFont="1" applyFill="1" applyBorder="1" applyAlignment="1">
      <alignment horizontal="center" vertical="center" wrapText="1"/>
    </xf>
    <xf numFmtId="0" fontId="15" fillId="0" borderId="52" xfId="0" applyFont="1" applyFill="1" applyBorder="1" applyAlignment="1">
      <alignment horizontal="center"/>
    </xf>
    <xf numFmtId="0" fontId="15" fillId="0" borderId="53" xfId="0" applyFont="1" applyFill="1" applyBorder="1" applyAlignment="1">
      <alignment horizontal="center"/>
    </xf>
    <xf numFmtId="0" fontId="12" fillId="0" borderId="47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/>
    </xf>
    <xf numFmtId="0" fontId="12" fillId="0" borderId="4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12" fillId="3" borderId="37" xfId="0" applyFont="1" applyFill="1" applyBorder="1" applyAlignment="1">
      <alignment horizontal="center" vertical="center" wrapText="1"/>
    </xf>
    <xf numFmtId="0" fontId="21" fillId="0" borderId="54" xfId="0" applyFont="1" applyFill="1" applyBorder="1" applyAlignment="1">
      <alignment horizontal="center" vertical="center" wrapText="1"/>
    </xf>
    <xf numFmtId="0" fontId="21" fillId="0" borderId="55" xfId="0" applyFont="1" applyFill="1" applyBorder="1" applyAlignment="1">
      <alignment horizontal="center" vertical="center" wrapText="1"/>
    </xf>
    <xf numFmtId="0" fontId="21" fillId="0" borderId="56" xfId="0" applyFont="1" applyFill="1" applyBorder="1" applyAlignment="1">
      <alignment horizontal="center" vertical="center" wrapText="1"/>
    </xf>
    <xf numFmtId="0" fontId="21" fillId="0" borderId="52" xfId="0" applyFont="1" applyFill="1" applyBorder="1" applyAlignment="1">
      <alignment horizontal="center" vertical="center" wrapText="1"/>
    </xf>
    <xf numFmtId="0" fontId="21" fillId="0" borderId="53" xfId="0" applyFont="1" applyFill="1" applyBorder="1" applyAlignment="1">
      <alignment horizontal="center" vertical="center" wrapText="1"/>
    </xf>
    <xf numFmtId="0" fontId="21" fillId="0" borderId="57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/>
    </xf>
    <xf numFmtId="0" fontId="15" fillId="0" borderId="18" xfId="0" applyFont="1" applyFill="1" applyBorder="1" applyAlignment="1">
      <alignment horizontal="center"/>
    </xf>
    <xf numFmtId="0" fontId="0" fillId="4" borderId="46" xfId="0" applyFill="1" applyBorder="1"/>
  </cellXfs>
  <cellStyles count="3">
    <cellStyle name="Normal 3" xfId="2"/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H157"/>
  <sheetViews>
    <sheetView tabSelected="1" zoomScale="85" zoomScaleNormal="85" workbookViewId="0">
      <pane ySplit="10" topLeftCell="A92" activePane="bottomLeft" state="frozen"/>
      <selection activeCell="N20" sqref="N20"/>
      <selection pane="bottomLeft" activeCell="I101" sqref="I101"/>
    </sheetView>
  </sheetViews>
  <sheetFormatPr defaultRowHeight="15" x14ac:dyDescent="0.25"/>
  <cols>
    <col min="2" max="2" width="43.7109375" customWidth="1"/>
    <col min="3" max="3" width="7.42578125" customWidth="1"/>
    <col min="4" max="4" width="6.7109375" hidden="1" customWidth="1"/>
    <col min="5" max="5" width="9.140625" hidden="1" customWidth="1"/>
    <col min="6" max="6" width="10.5703125" customWidth="1"/>
    <col min="7" max="8" width="10.42578125" customWidth="1"/>
    <col min="9" max="9" width="10.85546875" customWidth="1"/>
    <col min="13" max="13" width="10.5703125" customWidth="1"/>
    <col min="17" max="17" width="9.140625" customWidth="1"/>
    <col min="18" max="18" width="10" customWidth="1"/>
    <col min="21" max="21" width="9.5703125" customWidth="1"/>
    <col min="23" max="24" width="9.140625" customWidth="1"/>
    <col min="25" max="25" width="10.140625" customWidth="1"/>
    <col min="26" max="27" width="10" customWidth="1"/>
    <col min="29" max="29" width="9.85546875" customWidth="1"/>
    <col min="31" max="31" width="9.140625" customWidth="1"/>
    <col min="32" max="32" width="9.85546875" customWidth="1"/>
    <col min="34" max="34" width="9.85546875" customWidth="1"/>
  </cols>
  <sheetData>
    <row r="1" spans="1:34" ht="15" hidden="1" customHeight="1" x14ac:dyDescent="0.25">
      <c r="C1" t="s">
        <v>208</v>
      </c>
      <c r="F1" s="169" t="s">
        <v>210</v>
      </c>
      <c r="G1" s="169" t="s">
        <v>211</v>
      </c>
      <c r="H1" s="169" t="s">
        <v>212</v>
      </c>
      <c r="I1" s="169"/>
      <c r="J1" s="169"/>
      <c r="K1" s="169"/>
      <c r="L1" s="169"/>
      <c r="M1" s="169"/>
      <c r="N1" s="169"/>
      <c r="O1" s="169"/>
      <c r="P1" s="169"/>
      <c r="Q1" s="169" t="s">
        <v>213</v>
      </c>
      <c r="R1" s="169"/>
      <c r="S1" s="169"/>
      <c r="T1" s="169" t="s">
        <v>214</v>
      </c>
      <c r="U1" s="169"/>
      <c r="V1" s="169"/>
      <c r="W1" s="169" t="s">
        <v>215</v>
      </c>
      <c r="X1" s="169" t="s">
        <v>216</v>
      </c>
      <c r="Y1" s="169"/>
      <c r="Z1" s="169"/>
      <c r="AA1" s="169"/>
      <c r="AB1" s="169"/>
      <c r="AC1" s="169"/>
      <c r="AD1" s="169"/>
      <c r="AE1" s="169" t="s">
        <v>217</v>
      </c>
      <c r="AF1" s="169"/>
      <c r="AG1" s="169"/>
      <c r="AH1" s="169"/>
    </row>
    <row r="2" spans="1:34" hidden="1" x14ac:dyDescent="0.25">
      <c r="C2" t="s">
        <v>209</v>
      </c>
      <c r="F2" s="169">
        <v>65</v>
      </c>
      <c r="G2" s="169">
        <v>70</v>
      </c>
      <c r="H2" s="169">
        <v>103</v>
      </c>
      <c r="I2" s="169"/>
      <c r="J2" s="169"/>
      <c r="K2" s="169"/>
      <c r="L2" s="169"/>
      <c r="M2" s="169"/>
      <c r="N2" s="169"/>
      <c r="O2" s="169"/>
      <c r="P2" s="169"/>
      <c r="Q2" s="169">
        <v>54</v>
      </c>
      <c r="R2" s="169"/>
      <c r="S2" s="169"/>
      <c r="T2" s="170">
        <v>79</v>
      </c>
      <c r="U2" s="169"/>
      <c r="V2" s="169"/>
      <c r="W2" s="169">
        <v>88</v>
      </c>
      <c r="X2" s="169">
        <v>104</v>
      </c>
      <c r="Y2" s="169"/>
      <c r="Z2" s="169"/>
      <c r="AA2" s="169"/>
      <c r="AB2" s="169"/>
      <c r="AC2" s="169"/>
      <c r="AD2" s="169"/>
      <c r="AE2" s="169">
        <v>86</v>
      </c>
      <c r="AF2" s="169"/>
      <c r="AG2" s="169"/>
      <c r="AH2" s="169"/>
    </row>
    <row r="3" spans="1:34" ht="26.25" x14ac:dyDescent="0.4">
      <c r="C3" s="320" t="s">
        <v>348</v>
      </c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</row>
    <row r="4" spans="1:34" ht="16.5" customHeight="1" x14ac:dyDescent="0.4">
      <c r="C4" s="191"/>
      <c r="D4" s="191"/>
      <c r="E4" s="196" t="s">
        <v>232</v>
      </c>
      <c r="F4" s="319" t="s">
        <v>233</v>
      </c>
      <c r="G4" s="319"/>
      <c r="H4" s="319"/>
      <c r="I4" s="319"/>
      <c r="J4" s="319"/>
      <c r="K4" s="319"/>
      <c r="L4" s="191"/>
      <c r="M4" s="232"/>
      <c r="N4" s="191"/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</row>
    <row r="5" spans="1:34" ht="16.5" thickBot="1" x14ac:dyDescent="0.3">
      <c r="E5" s="215"/>
      <c r="F5" s="319"/>
      <c r="G5" s="319"/>
      <c r="H5" s="319"/>
      <c r="I5" s="319"/>
      <c r="J5" s="319"/>
      <c r="K5" s="319"/>
    </row>
    <row r="6" spans="1:34" hidden="1" x14ac:dyDescent="0.25">
      <c r="C6">
        <v>6</v>
      </c>
      <c r="D6">
        <v>29</v>
      </c>
      <c r="N6">
        <v>44</v>
      </c>
      <c r="O6">
        <v>43</v>
      </c>
      <c r="S6">
        <v>43</v>
      </c>
      <c r="T6">
        <v>43</v>
      </c>
      <c r="U6">
        <v>44</v>
      </c>
      <c r="V6">
        <v>52</v>
      </c>
      <c r="W6">
        <v>52</v>
      </c>
      <c r="X6">
        <v>65</v>
      </c>
      <c r="Y6">
        <v>52</v>
      </c>
      <c r="Z6">
        <v>65</v>
      </c>
      <c r="AC6">
        <v>75</v>
      </c>
      <c r="AD6">
        <v>75</v>
      </c>
      <c r="AH6">
        <v>75</v>
      </c>
    </row>
    <row r="7" spans="1:34" ht="16.5" hidden="1" customHeight="1" thickBot="1" x14ac:dyDescent="0.3">
      <c r="F7">
        <v>65</v>
      </c>
      <c r="H7">
        <v>103</v>
      </c>
      <c r="I7">
        <v>55</v>
      </c>
      <c r="N7">
        <v>70</v>
      </c>
      <c r="Q7">
        <v>54</v>
      </c>
      <c r="S7">
        <v>88</v>
      </c>
      <c r="T7">
        <v>72</v>
      </c>
      <c r="U7">
        <v>72</v>
      </c>
      <c r="V7">
        <v>72</v>
      </c>
      <c r="W7">
        <v>104</v>
      </c>
      <c r="X7">
        <v>86</v>
      </c>
      <c r="Y7">
        <v>104</v>
      </c>
      <c r="Z7">
        <v>86</v>
      </c>
      <c r="AC7">
        <v>88</v>
      </c>
      <c r="AD7">
        <v>104</v>
      </c>
      <c r="AH7">
        <v>86</v>
      </c>
    </row>
    <row r="8" spans="1:34" ht="30.75" customHeight="1" thickBot="1" x14ac:dyDescent="0.3">
      <c r="A8" s="289" t="s">
        <v>283</v>
      </c>
      <c r="B8" s="304" t="s">
        <v>73</v>
      </c>
      <c r="C8" s="307" t="s">
        <v>80</v>
      </c>
      <c r="D8" s="307" t="s">
        <v>72</v>
      </c>
      <c r="E8" s="312" t="s">
        <v>219</v>
      </c>
      <c r="F8" s="303" t="s">
        <v>99</v>
      </c>
      <c r="G8" s="295"/>
      <c r="H8" s="295"/>
      <c r="I8" s="295"/>
      <c r="J8" s="295"/>
      <c r="K8" s="295"/>
      <c r="L8" s="295"/>
      <c r="M8" s="295"/>
      <c r="N8" s="295"/>
      <c r="O8" s="295"/>
      <c r="P8" s="296"/>
      <c r="Q8" s="295" t="s">
        <v>100</v>
      </c>
      <c r="R8" s="295"/>
      <c r="S8" s="296"/>
      <c r="T8" s="294" t="s">
        <v>134</v>
      </c>
      <c r="U8" s="295"/>
      <c r="V8" s="296"/>
      <c r="W8" s="303" t="s">
        <v>101</v>
      </c>
      <c r="X8" s="295"/>
      <c r="Y8" s="295"/>
      <c r="Z8" s="295"/>
      <c r="AA8" s="295"/>
      <c r="AB8" s="295"/>
      <c r="AC8" s="295"/>
      <c r="AD8" s="296"/>
      <c r="AE8" s="303" t="s">
        <v>102</v>
      </c>
      <c r="AF8" s="295"/>
      <c r="AG8" s="295"/>
      <c r="AH8" s="296"/>
    </row>
    <row r="9" spans="1:34" ht="15" customHeight="1" x14ac:dyDescent="0.25">
      <c r="A9" s="290"/>
      <c r="B9" s="305"/>
      <c r="C9" s="308"/>
      <c r="D9" s="308"/>
      <c r="E9" s="313"/>
      <c r="F9" s="310" t="s">
        <v>81</v>
      </c>
      <c r="G9" s="292" t="s">
        <v>82</v>
      </c>
      <c r="H9" s="321" t="s">
        <v>126</v>
      </c>
      <c r="I9" s="234" t="s">
        <v>290</v>
      </c>
      <c r="J9" s="292" t="s">
        <v>83</v>
      </c>
      <c r="K9" s="292" t="s">
        <v>84</v>
      </c>
      <c r="L9" s="321" t="s">
        <v>127</v>
      </c>
      <c r="M9" s="234" t="s">
        <v>293</v>
      </c>
      <c r="N9" s="292" t="s">
        <v>85</v>
      </c>
      <c r="O9" s="292" t="s">
        <v>86</v>
      </c>
      <c r="P9" s="302" t="s">
        <v>128</v>
      </c>
      <c r="Q9" s="297" t="s">
        <v>87</v>
      </c>
      <c r="R9" s="299" t="s">
        <v>88</v>
      </c>
      <c r="S9" s="300" t="s">
        <v>89</v>
      </c>
      <c r="T9" s="297" t="s">
        <v>135</v>
      </c>
      <c r="U9" s="299" t="s">
        <v>136</v>
      </c>
      <c r="V9" s="300" t="s">
        <v>137</v>
      </c>
      <c r="W9" s="317" t="s">
        <v>90</v>
      </c>
      <c r="X9" s="292" t="s">
        <v>91</v>
      </c>
      <c r="Y9" s="292" t="s">
        <v>92</v>
      </c>
      <c r="Z9" s="292" t="s">
        <v>93</v>
      </c>
      <c r="AA9" s="292" t="s">
        <v>94</v>
      </c>
      <c r="AB9" s="315" t="s">
        <v>95</v>
      </c>
      <c r="AC9" s="292" t="s">
        <v>139</v>
      </c>
      <c r="AD9" s="302" t="s">
        <v>140</v>
      </c>
      <c r="AE9" s="310" t="s">
        <v>96</v>
      </c>
      <c r="AF9" s="292" t="s">
        <v>97</v>
      </c>
      <c r="AG9" s="315" t="s">
        <v>98</v>
      </c>
      <c r="AH9" s="302" t="s">
        <v>141</v>
      </c>
    </row>
    <row r="10" spans="1:34" ht="15" customHeight="1" thickBot="1" x14ac:dyDescent="0.3">
      <c r="A10" s="291"/>
      <c r="B10" s="306"/>
      <c r="C10" s="309"/>
      <c r="D10" s="309"/>
      <c r="E10" s="314"/>
      <c r="F10" s="311"/>
      <c r="G10" s="293"/>
      <c r="H10" s="322"/>
      <c r="I10" s="233" t="s">
        <v>291</v>
      </c>
      <c r="J10" s="293"/>
      <c r="K10" s="293"/>
      <c r="L10" s="322"/>
      <c r="M10" s="233" t="s">
        <v>292</v>
      </c>
      <c r="N10" s="293"/>
      <c r="O10" s="293"/>
      <c r="P10" s="301"/>
      <c r="Q10" s="298"/>
      <c r="R10" s="293"/>
      <c r="S10" s="301"/>
      <c r="T10" s="298"/>
      <c r="U10" s="293"/>
      <c r="V10" s="301"/>
      <c r="W10" s="318"/>
      <c r="X10" s="293"/>
      <c r="Y10" s="293"/>
      <c r="Z10" s="293"/>
      <c r="AA10" s="293"/>
      <c r="AB10" s="316"/>
      <c r="AC10" s="293"/>
      <c r="AD10" s="301"/>
      <c r="AE10" s="311"/>
      <c r="AF10" s="293"/>
      <c r="AG10" s="316"/>
      <c r="AH10" s="301"/>
    </row>
    <row r="11" spans="1:34" x14ac:dyDescent="0.25">
      <c r="A11" s="1">
        <v>300715</v>
      </c>
      <c r="B11" s="1" t="s">
        <v>0</v>
      </c>
      <c r="C11" s="3" t="s">
        <v>74</v>
      </c>
      <c r="D11" s="1">
        <v>0.36</v>
      </c>
      <c r="E11" s="171" t="s">
        <v>202</v>
      </c>
      <c r="F11" s="28">
        <f t="shared" ref="F11:F51" si="0">IF(((($F$7/2)^2-($D$6/2)^2)*PI()/$D11/1000)-0.2&gt;6,6,((($F$7/2)^2-($D$6/2)^2)*PI()/$D11/1000)-0.2)</f>
        <v>6</v>
      </c>
      <c r="G11" s="29">
        <f t="shared" ref="G11:G51" si="1">IF(((($N$7/2)^2-($D$6/2)^2)*PI()/$D11/1000)-0.2&gt;6,6,((($N$7/2)^2-($D$6/2)^2)*PI()/$D11/1000)-0.2)</f>
        <v>6</v>
      </c>
      <c r="H11" s="30">
        <f t="shared" ref="H11:H51" si="2">IF(((($H$7/2)^2-($D$6/2)^2)*PI()/$D11/1000)-0.2&gt;6,6,((($H$7/2)^2-($D$6/2)^2)*PI()/$D11/1000)-0.2)</f>
        <v>6</v>
      </c>
      <c r="I11" s="29">
        <f t="shared" ref="I11:I85" si="3">IF(((($I$7/2)^2-($D$6/2)^2)*PI()/$D11/1000)-0.2&gt;6,6,((($I$7/2)^2-($D$6/2)^2)*PI()/$D11/1000)-0.2)</f>
        <v>4.5647488579445197</v>
      </c>
      <c r="J11" s="30">
        <f t="shared" ref="J11:J51" si="4">IF(((($F$7/2)^2-($O$6/2)^2)*PI()/$D11/1000)-0.2&gt;6,6,((($F$7/2)^2-($O$6/2)^2)*PI()/$D11/1000)-0.2)</f>
        <v>4.9836278784231585</v>
      </c>
      <c r="K11" s="29">
        <f t="shared" ref="K11:K51" si="5">IF(((($N$7/2)^2-($O$6/2)^2)*PI()/$D11/1000)-0.2&gt;6,6,((($N$7/2)^2-($O$6/2)^2)*PI()/$D11/1000)-0.2)</f>
        <v>6</v>
      </c>
      <c r="L11" s="30">
        <f t="shared" ref="L11:L51" si="6">IF(((($H$7/2)^2-($O$6/2)^2)*PI()/$D11/1000)-0.2&gt;6,6,((($H$7/2)^2-($O$6/2)^2)*PI()/$D11/1000)-0.2)</f>
        <v>6</v>
      </c>
      <c r="M11" s="29">
        <f>IF(((($I$7/2)^2-($O$6/2)^2)*PI()/$D11/1000)-0.2&gt;6,6,((($I$7/2)^2-($O$6/2)^2)*PI()/$D11/1000)-0.2)</f>
        <v>2.3656340004316641</v>
      </c>
      <c r="N11" s="30">
        <f t="shared" ref="N11:N51" si="7">IF(((($F$7/2)^2-($N$6/2)^2)*PI()/$D11/1000)-0.3&gt;6,6,((($F$7/2)^2-($N$6/2)^2)*PI()/$D11/1000)-0.3)</f>
        <v>4.6938233222687753</v>
      </c>
      <c r="O11" s="29">
        <f t="shared" ref="O11:O51" si="8">IF(((($N$7/2)^2-($N$6/2)^2)*PI()/$D11/1000)-0.3&gt;6,6,((($N$7/2)^2-($N$6/2)^2)*PI()/$D11/1000)-0.3)</f>
        <v>6</v>
      </c>
      <c r="P11" s="31">
        <f t="shared" ref="P11:P51" si="9">IF(((($H$7/2)^2-($N$6/2)^2)*PI()/$D11/1000)-0.3&gt;6,6,((($H$7/2)^2-($N$6/2)^2)*PI()/$D11/1000)-0.3)</f>
        <v>6</v>
      </c>
      <c r="Q11" s="32">
        <f t="shared" ref="Q11:Q51" si="10">IF(((($Q$7/2)^2-($D$6/2)^2)*PI()/$D11/1000)-0.2&gt;6,6,((($Q$7/2)^2-($D$6/2)^2)*PI()/$D11/1000)-0.2)</f>
        <v>4.3269477473602915</v>
      </c>
      <c r="R11" s="30">
        <f t="shared" ref="R11:R51" si="11">IF(((($Q$7/2)^2-($O$6/2)^2)*PI()/$D11/1000)-0.2&gt;6,6,((($Q$7/2)^2-($O$6/2)^2)*PI()/$D11/1000)-0.2)</f>
        <v>2.1278328898474368</v>
      </c>
      <c r="S11" s="33">
        <f t="shared" ref="S11:S51" si="12">IF(((($Q$7/2)^2-($N$6/2)^2)*PI()/$D11/1000)-0.3&gt;6,6,((($Q$7/2)^2-($N$6/2)^2)*PI()/$D11/1000)-0.3)</f>
        <v>1.8380283336930539</v>
      </c>
      <c r="T11" s="34">
        <f t="shared" ref="T11:T51" si="13">IF(((($T$7/2)^2-($T$6/2)^2)*PI()/$D11/1000)-0.2&gt;6,6,((($T$7/2)^2-($T$6/2)^2)*PI()/$D11/1000)-0.2)</f>
        <v>6</v>
      </c>
      <c r="U11" s="29">
        <f t="shared" ref="U11:U51" si="14">IF(((($U$7/2)^2-($U$6/2)^2)*PI()/$D11/1000)-0.3&gt;6,6,((($U$7/2)^2-($U$6/2)^2)*PI()/$D11/1000)-0.3)</f>
        <v>6</v>
      </c>
      <c r="V11" s="31">
        <f t="shared" ref="V11:V51" si="15">IF(((($V$7/2)^2-($V$6/2)^2)*PI()/$D11/1000)-0.3&gt;6,6,((($V$7/2)^2-($V$6/2)^2)*PI()/$D11/1000)-0.3)</f>
        <v>5.1105206811824218</v>
      </c>
      <c r="W11" s="28">
        <f t="shared" ref="W11:W51" si="16">IF(((($S$7/2)^2-($S$6/2)^2)*PI()/$D11/1000)-0.2&gt;6,6,((($S$7/2)^2-($S$6/2)^2)*PI()/$D11/1000)-0.2)</f>
        <v>6</v>
      </c>
      <c r="X11" s="29">
        <f t="shared" ref="X11:X51" si="17">IF(((($W$7/2)^2-($S$6/2)^2)*PI()/$D11/1000)-0.2&gt;6,6,((($W$7/2)^2-($S$6/2)^2)*PI()/$D11/1000)-0.2)</f>
        <v>6</v>
      </c>
      <c r="Y11" s="30">
        <f t="shared" ref="Y11:Y51" si="18">IF(((($S$7/2)^2-($W$6/2)^2)*PI()/$D11/1000)-0.3&gt;6,6,((($S$7/2)^2-($W$6/2)^2)*PI()/$D11/1000)-0.3)</f>
        <v>6</v>
      </c>
      <c r="Z11" s="29">
        <f t="shared" ref="Z11:Z51" si="19">IF(((($W$7/2)^2-($W$6/2)^2)*PI()/$D11/1000)-0.3&gt;6,6,((($W$7/2)^2-($W$6/2)^2)*PI()/$D11/1000)-0.3)</f>
        <v>6</v>
      </c>
      <c r="AA11" s="30">
        <f t="shared" ref="AA11:AA51" si="20">IF(((($S$7/2)^2-($X$6/2)^2)*PI()/$D11/1000)-0.3&gt;6,6,((($S$7/2)^2-($X$6/2)^2)*PI()/$D11/1000)-0.3)</f>
        <v>6</v>
      </c>
      <c r="AB11" s="35">
        <f t="shared" ref="AB11:AB51" si="21">IF(((($W$7/2)^2-($X$6/2)^2)*PI()/$D11/1000)-0.3&gt;6,6,((($W$7/2)^2-($X$6/2)^2)*PI()/$D11/1000)-0.3)</f>
        <v>6</v>
      </c>
      <c r="AC11" s="30">
        <f t="shared" ref="AC11:AC51" si="22">IF(((($AC$7/2)^2-($AC$6/2)^2)*PI()/$D11/1000)-0.3&gt;6,6,((($AC$7/2)^2-($AC$6/2)^2)*PI()/$D11/1000)-0.3)</f>
        <v>4.3229408562199811</v>
      </c>
      <c r="AD11" s="33">
        <f t="shared" ref="AD11:AD51" si="23">IF(((($AD$7/2)^2-($AD$6/2)^2)*PI()/$D11/1000)-0.2&gt;6,6,((($AD$7/2)^2-($AD$6/2)^2)*PI()/$D11/1000)-0.2)</f>
        <v>6</v>
      </c>
      <c r="AE11" s="28">
        <f t="shared" ref="AE11:AE51" si="24">IF(((($X$7/2)^2-($S$6/2)^2)*PI()/$D11/1000)-0.2&gt;6,6,((($X$7/2)^2-($S$6/2)^2)*PI()/$D11/1000)-0.2)</f>
        <v>6</v>
      </c>
      <c r="AF11" s="29">
        <f t="shared" ref="AF11:AF51" si="25">IF(((($X$7/2)^2-($W$6/2)^2)*PI()/$D11/1000)-0.3&gt;6,6,((($X$7/2)^2-($W$6/2)^2)*PI()/$D11/1000)-0.3)</f>
        <v>6</v>
      </c>
      <c r="AG11" s="36">
        <f t="shared" ref="AG11:AG51" si="26">IF(((($X$7/2)^2-($X$6/2)^2)*PI()/$D11/1000)-0.3&gt;6,6,((($X$7/2)^2-($X$6/2)^2)*PI()/$D11/1000)-0.3)</f>
        <v>6</v>
      </c>
      <c r="AH11" s="37">
        <f t="shared" ref="AH11:AH51" si="27">IF(((($AH$7/2)^2-($AH$6/2)^2)*PI()/$D11/1000)-0.3&gt;6,6,((($AH$7/2)^2-($AH$6/2)^2)*PI()/$D11/1000)-0.3)</f>
        <v>3.5637226316024471</v>
      </c>
    </row>
    <row r="12" spans="1:34" x14ac:dyDescent="0.25">
      <c r="A12" s="1">
        <v>300707</v>
      </c>
      <c r="B12" s="2" t="s">
        <v>1</v>
      </c>
      <c r="C12" s="4" t="s">
        <v>75</v>
      </c>
      <c r="D12" s="2">
        <v>0.28999999999999998</v>
      </c>
      <c r="E12" s="171" t="s">
        <v>202</v>
      </c>
      <c r="F12" s="38">
        <f t="shared" si="0"/>
        <v>6</v>
      </c>
      <c r="G12" s="39">
        <f t="shared" si="1"/>
        <v>6</v>
      </c>
      <c r="H12" s="40">
        <f t="shared" si="2"/>
        <v>6</v>
      </c>
      <c r="I12" s="39">
        <f t="shared" si="3"/>
        <v>5.714860651241473</v>
      </c>
      <c r="J12" s="40">
        <f t="shared" si="4"/>
        <v>6</v>
      </c>
      <c r="K12" s="39">
        <f t="shared" si="5"/>
        <v>6</v>
      </c>
      <c r="L12" s="40">
        <f t="shared" si="6"/>
        <v>6</v>
      </c>
      <c r="M12" s="39">
        <f t="shared" ref="M12:M86" si="28">IF(((($I$7/2)^2-($O$6/2)^2)*PI()/$D12/1000)-0.2&gt;6,6,((($I$7/2)^2-($O$6/2)^2)*PI()/$D12/1000)-0.2)</f>
        <v>2.9849249660531005</v>
      </c>
      <c r="N12" s="40">
        <f t="shared" si="7"/>
        <v>5.8992289517819279</v>
      </c>
      <c r="O12" s="39">
        <f t="shared" si="8"/>
        <v>6</v>
      </c>
      <c r="P12" s="41">
        <f t="shared" si="9"/>
        <v>6</v>
      </c>
      <c r="Q12" s="42">
        <f t="shared" si="10"/>
        <v>5.4196592725851902</v>
      </c>
      <c r="R12" s="40">
        <f t="shared" si="11"/>
        <v>2.6897235873968182</v>
      </c>
      <c r="S12" s="37">
        <f t="shared" si="12"/>
        <v>2.3541041383775845</v>
      </c>
      <c r="T12" s="43">
        <f t="shared" si="13"/>
        <v>6</v>
      </c>
      <c r="U12" s="39">
        <f t="shared" si="14"/>
        <v>6</v>
      </c>
      <c r="V12" s="41">
        <f t="shared" si="15"/>
        <v>6</v>
      </c>
      <c r="W12" s="38">
        <f t="shared" si="16"/>
        <v>6</v>
      </c>
      <c r="X12" s="39">
        <f t="shared" si="17"/>
        <v>6</v>
      </c>
      <c r="Y12" s="40">
        <f t="shared" si="18"/>
        <v>6</v>
      </c>
      <c r="Z12" s="39">
        <f t="shared" si="19"/>
        <v>6</v>
      </c>
      <c r="AA12" s="40">
        <f t="shared" si="20"/>
        <v>6</v>
      </c>
      <c r="AB12" s="44">
        <f t="shared" si="21"/>
        <v>6</v>
      </c>
      <c r="AC12" s="40">
        <f t="shared" si="22"/>
        <v>5.4388231318592863</v>
      </c>
      <c r="AD12" s="37">
        <f t="shared" si="23"/>
        <v>6</v>
      </c>
      <c r="AE12" s="38">
        <f t="shared" si="24"/>
        <v>6</v>
      </c>
      <c r="AF12" s="39">
        <f t="shared" si="25"/>
        <v>6</v>
      </c>
      <c r="AG12" s="45">
        <f t="shared" si="26"/>
        <v>6</v>
      </c>
      <c r="AH12" s="37">
        <f t="shared" si="27"/>
        <v>4.4963453357823484</v>
      </c>
    </row>
    <row r="13" spans="1:34" x14ac:dyDescent="0.25">
      <c r="A13" s="1">
        <v>300332</v>
      </c>
      <c r="B13" s="2" t="s">
        <v>2</v>
      </c>
      <c r="C13" s="5" t="s">
        <v>76</v>
      </c>
      <c r="D13" s="2">
        <v>0.38</v>
      </c>
      <c r="E13" s="195" t="s">
        <v>232</v>
      </c>
      <c r="F13" s="38">
        <f t="shared" si="0"/>
        <v>6</v>
      </c>
      <c r="G13" s="39">
        <f t="shared" si="1"/>
        <v>6</v>
      </c>
      <c r="H13" s="40">
        <f t="shared" si="2"/>
        <v>6</v>
      </c>
      <c r="I13" s="39">
        <f t="shared" si="3"/>
        <v>4.3139726022632292</v>
      </c>
      <c r="J13" s="40">
        <f t="shared" si="4"/>
        <v>4.7108053585061507</v>
      </c>
      <c r="K13" s="39">
        <f t="shared" si="5"/>
        <v>6</v>
      </c>
      <c r="L13" s="40">
        <f t="shared" si="6"/>
        <v>6</v>
      </c>
      <c r="M13" s="39">
        <f t="shared" si="28"/>
        <v>2.2306006319878922</v>
      </c>
      <c r="N13" s="40">
        <f t="shared" si="7"/>
        <v>4.4309905158335763</v>
      </c>
      <c r="O13" s="39">
        <f t="shared" si="8"/>
        <v>5.8261056745000968</v>
      </c>
      <c r="P13" s="41">
        <f t="shared" si="9"/>
        <v>6</v>
      </c>
      <c r="Q13" s="42">
        <f t="shared" si="10"/>
        <v>4.0886873396044869</v>
      </c>
      <c r="R13" s="40">
        <f t="shared" si="11"/>
        <v>2.0053153693291508</v>
      </c>
      <c r="S13" s="37">
        <f t="shared" si="12"/>
        <v>1.725500526656577</v>
      </c>
      <c r="T13" s="43">
        <f t="shared" si="13"/>
        <v>6</v>
      </c>
      <c r="U13" s="39">
        <f t="shared" si="14"/>
        <v>6</v>
      </c>
      <c r="V13" s="41">
        <f t="shared" si="15"/>
        <v>4.8257564348043989</v>
      </c>
      <c r="W13" s="38">
        <f t="shared" si="16"/>
        <v>6</v>
      </c>
      <c r="X13" s="39">
        <f t="shared" si="17"/>
        <v>6</v>
      </c>
      <c r="Y13" s="40">
        <f t="shared" si="18"/>
        <v>6</v>
      </c>
      <c r="Z13" s="39">
        <f t="shared" si="19"/>
        <v>6</v>
      </c>
      <c r="AA13" s="40">
        <f t="shared" si="20"/>
        <v>6</v>
      </c>
      <c r="AB13" s="44">
        <f t="shared" si="21"/>
        <v>6</v>
      </c>
      <c r="AC13" s="40">
        <f t="shared" si="22"/>
        <v>4.0796281795768241</v>
      </c>
      <c r="AD13" s="37">
        <f t="shared" si="23"/>
        <v>6</v>
      </c>
      <c r="AE13" s="38">
        <f t="shared" si="24"/>
        <v>6</v>
      </c>
      <c r="AF13" s="39">
        <f t="shared" si="25"/>
        <v>6</v>
      </c>
      <c r="AG13" s="45">
        <f t="shared" si="26"/>
        <v>6</v>
      </c>
      <c r="AH13" s="37">
        <f t="shared" si="27"/>
        <v>3.3603688088865291</v>
      </c>
    </row>
    <row r="14" spans="1:34" x14ac:dyDescent="0.25">
      <c r="A14" s="1">
        <v>300347</v>
      </c>
      <c r="B14" s="2" t="s">
        <v>3</v>
      </c>
      <c r="C14" s="5" t="s">
        <v>75</v>
      </c>
      <c r="D14" s="2">
        <v>0.33</v>
      </c>
      <c r="E14" s="171" t="s">
        <v>202</v>
      </c>
      <c r="F14" s="38">
        <f t="shared" si="0"/>
        <v>6</v>
      </c>
      <c r="G14" s="39">
        <f t="shared" si="1"/>
        <v>6</v>
      </c>
      <c r="H14" s="40">
        <f t="shared" si="2"/>
        <v>6</v>
      </c>
      <c r="I14" s="39">
        <f t="shared" si="3"/>
        <v>4.9979078450303849</v>
      </c>
      <c r="J14" s="40">
        <f t="shared" si="4"/>
        <v>5.4548667764616274</v>
      </c>
      <c r="K14" s="39">
        <f t="shared" si="5"/>
        <v>6</v>
      </c>
      <c r="L14" s="40">
        <f t="shared" si="6"/>
        <v>6</v>
      </c>
      <c r="M14" s="39">
        <f t="shared" si="28"/>
        <v>2.5988734550163612</v>
      </c>
      <c r="N14" s="40">
        <f t="shared" si="7"/>
        <v>5.1478072606568448</v>
      </c>
      <c r="O14" s="39">
        <f t="shared" si="8"/>
        <v>6</v>
      </c>
      <c r="P14" s="41">
        <f t="shared" si="9"/>
        <v>6</v>
      </c>
      <c r="Q14" s="42">
        <f t="shared" si="10"/>
        <v>4.7384884516657726</v>
      </c>
      <c r="R14" s="40">
        <f t="shared" si="11"/>
        <v>2.339454061651749</v>
      </c>
      <c r="S14" s="37">
        <f t="shared" si="12"/>
        <v>2.0323945458469677</v>
      </c>
      <c r="T14" s="43">
        <f t="shared" si="13"/>
        <v>6</v>
      </c>
      <c r="U14" s="39">
        <f t="shared" si="14"/>
        <v>6</v>
      </c>
      <c r="V14" s="41">
        <f t="shared" si="15"/>
        <v>5.6023861976535505</v>
      </c>
      <c r="W14" s="38">
        <f t="shared" si="16"/>
        <v>6</v>
      </c>
      <c r="X14" s="39">
        <f t="shared" si="17"/>
        <v>6</v>
      </c>
      <c r="Y14" s="40">
        <f t="shared" si="18"/>
        <v>6</v>
      </c>
      <c r="Z14" s="39">
        <f t="shared" si="19"/>
        <v>6</v>
      </c>
      <c r="AA14" s="40">
        <f t="shared" si="20"/>
        <v>6</v>
      </c>
      <c r="AB14" s="44">
        <f t="shared" si="21"/>
        <v>6</v>
      </c>
      <c r="AC14" s="40">
        <f t="shared" si="22"/>
        <v>4.7432082067854324</v>
      </c>
      <c r="AD14" s="37">
        <f t="shared" si="23"/>
        <v>6</v>
      </c>
      <c r="AE14" s="38">
        <f t="shared" si="24"/>
        <v>6</v>
      </c>
      <c r="AF14" s="39">
        <f t="shared" si="25"/>
        <v>6</v>
      </c>
      <c r="AG14" s="45">
        <f t="shared" si="26"/>
        <v>6</v>
      </c>
      <c r="AH14" s="37">
        <f t="shared" si="27"/>
        <v>3.9149701435663058</v>
      </c>
    </row>
    <row r="15" spans="1:34" x14ac:dyDescent="0.25">
      <c r="A15" s="1">
        <v>300100</v>
      </c>
      <c r="B15" s="2" t="s">
        <v>4</v>
      </c>
      <c r="C15" s="5" t="s">
        <v>75</v>
      </c>
      <c r="D15" s="2">
        <v>0.35</v>
      </c>
      <c r="E15" s="171" t="s">
        <v>201</v>
      </c>
      <c r="F15" s="38">
        <f t="shared" si="0"/>
        <v>6</v>
      </c>
      <c r="G15" s="39">
        <f t="shared" si="1"/>
        <v>6</v>
      </c>
      <c r="H15" s="40">
        <f t="shared" si="2"/>
        <v>6</v>
      </c>
      <c r="I15" s="39">
        <f t="shared" si="3"/>
        <v>4.7008845396000778</v>
      </c>
      <c r="J15" s="40">
        <f t="shared" si="4"/>
        <v>5.1317315320923926</v>
      </c>
      <c r="K15" s="39">
        <f t="shared" si="5"/>
        <v>6</v>
      </c>
      <c r="L15" s="40">
        <f t="shared" si="6"/>
        <v>6</v>
      </c>
      <c r="M15" s="39">
        <f t="shared" si="28"/>
        <v>2.4389378290154262</v>
      </c>
      <c r="N15" s="40">
        <f t="shared" si="7"/>
        <v>4.8365039886193122</v>
      </c>
      <c r="O15" s="39">
        <f t="shared" si="8"/>
        <v>6</v>
      </c>
      <c r="P15" s="41">
        <f t="shared" si="9"/>
        <v>6</v>
      </c>
      <c r="Q15" s="42">
        <f t="shared" si="10"/>
        <v>4.4562891115705856</v>
      </c>
      <c r="R15" s="40">
        <f t="shared" si="11"/>
        <v>2.1943424009859354</v>
      </c>
      <c r="S15" s="37">
        <f t="shared" si="12"/>
        <v>1.8991148575128556</v>
      </c>
      <c r="T15" s="43">
        <f t="shared" si="13"/>
        <v>6</v>
      </c>
      <c r="U15" s="39">
        <f t="shared" si="14"/>
        <v>6</v>
      </c>
      <c r="V15" s="41">
        <f t="shared" si="15"/>
        <v>5.2651069863590632</v>
      </c>
      <c r="W15" s="38">
        <f t="shared" si="16"/>
        <v>6</v>
      </c>
      <c r="X15" s="39">
        <f t="shared" si="17"/>
        <v>6</v>
      </c>
      <c r="Y15" s="40">
        <f t="shared" si="18"/>
        <v>6</v>
      </c>
      <c r="Z15" s="39">
        <f t="shared" si="19"/>
        <v>6</v>
      </c>
      <c r="AA15" s="40">
        <f t="shared" si="20"/>
        <v>6</v>
      </c>
      <c r="AB15" s="44">
        <f t="shared" si="21"/>
        <v>6</v>
      </c>
      <c r="AC15" s="40">
        <f t="shared" si="22"/>
        <v>4.4550248806834087</v>
      </c>
      <c r="AD15" s="37">
        <f t="shared" si="23"/>
        <v>6</v>
      </c>
      <c r="AE15" s="38">
        <f t="shared" si="24"/>
        <v>6</v>
      </c>
      <c r="AF15" s="39">
        <f t="shared" si="25"/>
        <v>6</v>
      </c>
      <c r="AG15" s="45">
        <f t="shared" si="26"/>
        <v>6</v>
      </c>
      <c r="AH15" s="37">
        <f t="shared" si="27"/>
        <v>3.6741147067910891</v>
      </c>
    </row>
    <row r="16" spans="1:34" x14ac:dyDescent="0.25">
      <c r="A16" s="1">
        <v>300178</v>
      </c>
      <c r="B16" s="2" t="s">
        <v>230</v>
      </c>
      <c r="C16" s="5" t="s">
        <v>74</v>
      </c>
      <c r="D16" s="2">
        <v>0.27</v>
      </c>
      <c r="E16" s="190" t="s">
        <v>201</v>
      </c>
      <c r="F16" s="38">
        <f t="shared" si="0"/>
        <v>6</v>
      </c>
      <c r="G16" s="39">
        <f t="shared" si="1"/>
        <v>6</v>
      </c>
      <c r="H16" s="40">
        <f t="shared" si="2"/>
        <v>6</v>
      </c>
      <c r="I16" s="39">
        <f t="shared" si="3"/>
        <v>6</v>
      </c>
      <c r="J16" s="40">
        <f t="shared" si="4"/>
        <v>6</v>
      </c>
      <c r="K16" s="39">
        <f t="shared" si="5"/>
        <v>6</v>
      </c>
      <c r="L16" s="40">
        <f t="shared" si="6"/>
        <v>6</v>
      </c>
      <c r="M16" s="39">
        <f t="shared" si="28"/>
        <v>3.2208453339088856</v>
      </c>
      <c r="N16" s="40">
        <f t="shared" si="7"/>
        <v>6</v>
      </c>
      <c r="O16" s="39">
        <f t="shared" si="8"/>
        <v>6</v>
      </c>
      <c r="P16" s="41">
        <f t="shared" si="9"/>
        <v>6</v>
      </c>
      <c r="Q16" s="42">
        <f t="shared" si="10"/>
        <v>5.8359303298137215</v>
      </c>
      <c r="R16" s="40">
        <f t="shared" si="11"/>
        <v>2.9037771864632491</v>
      </c>
      <c r="S16" s="37">
        <f t="shared" si="12"/>
        <v>2.5507044449240714</v>
      </c>
      <c r="T16" s="43">
        <f t="shared" si="13"/>
        <v>6</v>
      </c>
      <c r="U16" s="39">
        <f t="shared" si="14"/>
        <v>6</v>
      </c>
      <c r="V16" s="41">
        <f t="shared" si="15"/>
        <v>6</v>
      </c>
      <c r="W16" s="38">
        <f t="shared" si="16"/>
        <v>6</v>
      </c>
      <c r="X16" s="39">
        <f t="shared" si="17"/>
        <v>6</v>
      </c>
      <c r="Y16" s="40">
        <f t="shared" si="18"/>
        <v>6</v>
      </c>
      <c r="Z16" s="39">
        <f t="shared" si="19"/>
        <v>6</v>
      </c>
      <c r="AA16" s="40">
        <f t="shared" si="20"/>
        <v>6</v>
      </c>
      <c r="AB16" s="44">
        <f t="shared" si="21"/>
        <v>6</v>
      </c>
      <c r="AC16" s="40">
        <f t="shared" si="22"/>
        <v>5.8639211416266397</v>
      </c>
      <c r="AD16" s="37">
        <f t="shared" si="23"/>
        <v>6</v>
      </c>
      <c r="AE16" s="38">
        <f t="shared" si="24"/>
        <v>6</v>
      </c>
      <c r="AF16" s="39">
        <f t="shared" si="25"/>
        <v>6</v>
      </c>
      <c r="AG16" s="45">
        <f t="shared" si="26"/>
        <v>6</v>
      </c>
      <c r="AH16" s="37">
        <f t="shared" si="27"/>
        <v>4.8516301754699294</v>
      </c>
    </row>
    <row r="17" spans="1:34" x14ac:dyDescent="0.25">
      <c r="A17" s="1">
        <v>300149</v>
      </c>
      <c r="B17" s="2" t="s">
        <v>5</v>
      </c>
      <c r="C17" s="5" t="s">
        <v>76</v>
      </c>
      <c r="D17" s="2">
        <v>0.39</v>
      </c>
      <c r="E17" s="171" t="s">
        <v>201</v>
      </c>
      <c r="F17" s="38">
        <f t="shared" si="0"/>
        <v>6</v>
      </c>
      <c r="G17" s="39">
        <f t="shared" si="1"/>
        <v>6</v>
      </c>
      <c r="H17" s="40">
        <f t="shared" si="2"/>
        <v>6</v>
      </c>
      <c r="I17" s="39">
        <f t="shared" si="3"/>
        <v>4.1982297150257111</v>
      </c>
      <c r="J17" s="40">
        <f t="shared" si="4"/>
        <v>4.584887272390608</v>
      </c>
      <c r="K17" s="39">
        <f t="shared" si="5"/>
        <v>5.9442302475015758</v>
      </c>
      <c r="L17" s="40">
        <f t="shared" si="6"/>
        <v>6</v>
      </c>
      <c r="M17" s="39">
        <f t="shared" si="28"/>
        <v>2.1682775388599977</v>
      </c>
      <c r="N17" s="40">
        <f t="shared" si="7"/>
        <v>4.3096830667096384</v>
      </c>
      <c r="O17" s="39">
        <f t="shared" si="8"/>
        <v>5.6690260418206071</v>
      </c>
      <c r="P17" s="41">
        <f t="shared" si="9"/>
        <v>6</v>
      </c>
      <c r="Q17" s="42">
        <f t="shared" si="10"/>
        <v>3.9787209975633457</v>
      </c>
      <c r="R17" s="40">
        <f t="shared" si="11"/>
        <v>1.948768821397634</v>
      </c>
      <c r="S17" s="37">
        <f t="shared" si="12"/>
        <v>1.6735646157166648</v>
      </c>
      <c r="T17" s="43">
        <f t="shared" si="13"/>
        <v>6</v>
      </c>
      <c r="U17" s="39">
        <f t="shared" si="14"/>
        <v>6</v>
      </c>
      <c r="V17" s="41">
        <f t="shared" si="15"/>
        <v>4.6943267826299273</v>
      </c>
      <c r="W17" s="38">
        <f t="shared" si="16"/>
        <v>6</v>
      </c>
      <c r="X17" s="39">
        <f t="shared" si="17"/>
        <v>6</v>
      </c>
      <c r="Y17" s="40">
        <f t="shared" si="18"/>
        <v>6</v>
      </c>
      <c r="Z17" s="39">
        <f t="shared" si="19"/>
        <v>6</v>
      </c>
      <c r="AA17" s="40">
        <f t="shared" si="20"/>
        <v>6</v>
      </c>
      <c r="AB17" s="44">
        <f t="shared" si="21"/>
        <v>6</v>
      </c>
      <c r="AC17" s="40">
        <f t="shared" si="22"/>
        <v>3.967330021126136</v>
      </c>
      <c r="AD17" s="37">
        <f t="shared" si="23"/>
        <v>6</v>
      </c>
      <c r="AE17" s="38">
        <f t="shared" si="24"/>
        <v>6</v>
      </c>
      <c r="AF17" s="39">
        <f t="shared" si="25"/>
        <v>6</v>
      </c>
      <c r="AG17" s="45">
        <f t="shared" si="26"/>
        <v>6</v>
      </c>
      <c r="AH17" s="37">
        <f t="shared" si="27"/>
        <v>3.2665131984022588</v>
      </c>
    </row>
    <row r="18" spans="1:34" x14ac:dyDescent="0.25">
      <c r="A18" s="1">
        <v>300133</v>
      </c>
      <c r="B18" s="9" t="s">
        <v>6</v>
      </c>
      <c r="C18" s="10" t="s">
        <v>76</v>
      </c>
      <c r="D18" s="9">
        <v>0.57999999999999996</v>
      </c>
      <c r="E18" s="171" t="s">
        <v>201</v>
      </c>
      <c r="F18" s="46">
        <f t="shared" si="0"/>
        <v>4.3823920429947671</v>
      </c>
      <c r="G18" s="39">
        <f t="shared" si="1"/>
        <v>5.2964330090176599</v>
      </c>
      <c r="H18" s="40">
        <f t="shared" si="2"/>
        <v>6</v>
      </c>
      <c r="I18" s="39">
        <f t="shared" si="3"/>
        <v>2.7574303256207364</v>
      </c>
      <c r="J18" s="40">
        <f t="shared" si="4"/>
        <v>3.0174242004005811</v>
      </c>
      <c r="K18" s="39">
        <f t="shared" si="5"/>
        <v>3.9314651664234743</v>
      </c>
      <c r="L18" s="40">
        <f t="shared" si="6"/>
        <v>6</v>
      </c>
      <c r="M18" s="39">
        <f t="shared" si="28"/>
        <v>1.3924624830265504</v>
      </c>
      <c r="N18" s="40">
        <f t="shared" si="7"/>
        <v>2.799614475890964</v>
      </c>
      <c r="O18" s="39">
        <f t="shared" si="8"/>
        <v>3.7136554419138568</v>
      </c>
      <c r="P18" s="41">
        <f t="shared" si="9"/>
        <v>6</v>
      </c>
      <c r="Q18" s="42">
        <f t="shared" si="10"/>
        <v>2.609829636292595</v>
      </c>
      <c r="R18" s="40">
        <f t="shared" si="11"/>
        <v>1.2448617936984092</v>
      </c>
      <c r="S18" s="37">
        <f t="shared" si="12"/>
        <v>1.0270520691887921</v>
      </c>
      <c r="T18" s="43">
        <f t="shared" si="13"/>
        <v>4.3160394395353272</v>
      </c>
      <c r="U18" s="39">
        <f t="shared" si="14"/>
        <v>4.0982297150257114</v>
      </c>
      <c r="V18" s="41">
        <f t="shared" si="15"/>
        <v>3.0582542159063313</v>
      </c>
      <c r="W18" s="38">
        <f t="shared" si="16"/>
        <v>6</v>
      </c>
      <c r="X18" s="39">
        <f t="shared" si="17"/>
        <v>6</v>
      </c>
      <c r="Y18" s="40">
        <f t="shared" si="18"/>
        <v>6</v>
      </c>
      <c r="Z18" s="39">
        <f t="shared" si="19"/>
        <v>6</v>
      </c>
      <c r="AA18" s="40">
        <f t="shared" si="20"/>
        <v>4.4652002361993466</v>
      </c>
      <c r="AB18" s="44">
        <f t="shared" si="21"/>
        <v>6</v>
      </c>
      <c r="AC18" s="40">
        <f t="shared" si="22"/>
        <v>2.5694115659296433</v>
      </c>
      <c r="AD18" s="37">
        <f t="shared" si="23"/>
        <v>6</v>
      </c>
      <c r="AE18" s="38">
        <f t="shared" si="24"/>
        <v>6</v>
      </c>
      <c r="AF18" s="39">
        <f t="shared" si="25"/>
        <v>6</v>
      </c>
      <c r="AG18" s="45">
        <f t="shared" si="26"/>
        <v>3.9939613381608767</v>
      </c>
      <c r="AH18" s="37">
        <f t="shared" si="27"/>
        <v>2.0981726678911743</v>
      </c>
    </row>
    <row r="19" spans="1:34" x14ac:dyDescent="0.25">
      <c r="A19" s="1">
        <v>301101</v>
      </c>
      <c r="B19" s="9" t="s">
        <v>236</v>
      </c>
      <c r="C19" s="10" t="s">
        <v>74</v>
      </c>
      <c r="D19" s="9">
        <v>0.44</v>
      </c>
      <c r="E19" s="199" t="s">
        <v>202</v>
      </c>
      <c r="F19" s="46">
        <f t="shared" si="0"/>
        <v>5.8404258748567379</v>
      </c>
      <c r="G19" s="39">
        <f t="shared" si="1"/>
        <v>6</v>
      </c>
      <c r="H19" s="40">
        <f t="shared" si="2"/>
        <v>6</v>
      </c>
      <c r="I19" s="39">
        <f t="shared" si="3"/>
        <v>3.6984308837727888</v>
      </c>
      <c r="J19" s="40">
        <f t="shared" si="4"/>
        <v>4.0411500823462205</v>
      </c>
      <c r="K19" s="39">
        <f t="shared" si="5"/>
        <v>5.2460222648309429</v>
      </c>
      <c r="L19" s="40">
        <f t="shared" si="6"/>
        <v>6</v>
      </c>
      <c r="M19" s="39">
        <f t="shared" si="28"/>
        <v>1.8991550912622712</v>
      </c>
      <c r="N19" s="40">
        <f t="shared" si="7"/>
        <v>3.7858554454926345</v>
      </c>
      <c r="O19" s="39">
        <f t="shared" si="8"/>
        <v>4.9907276279773569</v>
      </c>
      <c r="P19" s="41">
        <f t="shared" si="9"/>
        <v>6</v>
      </c>
      <c r="Q19" s="42">
        <f t="shared" si="10"/>
        <v>3.5038663387493294</v>
      </c>
      <c r="R19" s="40">
        <f t="shared" si="11"/>
        <v>1.704590546238812</v>
      </c>
      <c r="S19" s="37">
        <f t="shared" si="12"/>
        <v>1.4492959093852258</v>
      </c>
      <c r="T19" s="43">
        <f t="shared" si="13"/>
        <v>5.752961079387477</v>
      </c>
      <c r="U19" s="39">
        <f t="shared" si="14"/>
        <v>5.4976664425338919</v>
      </c>
      <c r="V19" s="41">
        <f t="shared" si="15"/>
        <v>4.1267896482401634</v>
      </c>
      <c r="W19" s="38">
        <f t="shared" si="16"/>
        <v>6</v>
      </c>
      <c r="X19" s="39">
        <f t="shared" si="17"/>
        <v>6</v>
      </c>
      <c r="Y19" s="40">
        <f t="shared" si="18"/>
        <v>6</v>
      </c>
      <c r="Z19" s="39">
        <f t="shared" si="19"/>
        <v>6</v>
      </c>
      <c r="AA19" s="40">
        <f t="shared" si="20"/>
        <v>5.9814003113536831</v>
      </c>
      <c r="AB19" s="44">
        <f t="shared" si="21"/>
        <v>6</v>
      </c>
      <c r="AC19" s="40">
        <f t="shared" si="22"/>
        <v>3.482406155089075</v>
      </c>
      <c r="AD19" s="37">
        <f t="shared" si="23"/>
        <v>6</v>
      </c>
      <c r="AE19" s="38">
        <f t="shared" si="24"/>
        <v>6</v>
      </c>
      <c r="AF19" s="39">
        <f t="shared" si="25"/>
        <v>6</v>
      </c>
      <c r="AG19" s="45">
        <f t="shared" si="26"/>
        <v>5.3602217639393377</v>
      </c>
      <c r="AH19" s="37">
        <f t="shared" si="27"/>
        <v>2.8612276076747296</v>
      </c>
    </row>
    <row r="20" spans="1:34" x14ac:dyDescent="0.25">
      <c r="A20" s="1">
        <v>300705</v>
      </c>
      <c r="B20" s="2" t="s">
        <v>7</v>
      </c>
      <c r="C20" s="5" t="s">
        <v>75</v>
      </c>
      <c r="D20" s="2">
        <v>0.36</v>
      </c>
      <c r="E20" s="195" t="s">
        <v>232</v>
      </c>
      <c r="F20" s="38">
        <f t="shared" si="0"/>
        <v>6</v>
      </c>
      <c r="G20" s="39">
        <f t="shared" si="1"/>
        <v>6</v>
      </c>
      <c r="H20" s="40">
        <f t="shared" si="2"/>
        <v>6</v>
      </c>
      <c r="I20" s="39">
        <f t="shared" si="3"/>
        <v>4.5647488579445197</v>
      </c>
      <c r="J20" s="40">
        <f t="shared" si="4"/>
        <v>4.9836278784231585</v>
      </c>
      <c r="K20" s="39">
        <f t="shared" si="5"/>
        <v>6</v>
      </c>
      <c r="L20" s="40">
        <f t="shared" si="6"/>
        <v>6</v>
      </c>
      <c r="M20" s="39">
        <f t="shared" si="28"/>
        <v>2.3656340004316641</v>
      </c>
      <c r="N20" s="40">
        <f t="shared" si="7"/>
        <v>4.6938233222687753</v>
      </c>
      <c r="O20" s="39">
        <f t="shared" si="8"/>
        <v>6</v>
      </c>
      <c r="P20" s="41">
        <f t="shared" si="9"/>
        <v>6</v>
      </c>
      <c r="Q20" s="42">
        <f t="shared" si="10"/>
        <v>4.3269477473602915</v>
      </c>
      <c r="R20" s="40">
        <f t="shared" si="11"/>
        <v>2.1278328898474368</v>
      </c>
      <c r="S20" s="37">
        <f t="shared" si="12"/>
        <v>1.8380283336930539</v>
      </c>
      <c r="T20" s="43">
        <f t="shared" si="13"/>
        <v>6</v>
      </c>
      <c r="U20" s="39">
        <f t="shared" si="14"/>
        <v>6</v>
      </c>
      <c r="V20" s="41">
        <f t="shared" si="15"/>
        <v>5.1105206811824218</v>
      </c>
      <c r="W20" s="38">
        <f t="shared" si="16"/>
        <v>6</v>
      </c>
      <c r="X20" s="39">
        <f t="shared" si="17"/>
        <v>6</v>
      </c>
      <c r="Y20" s="40">
        <f t="shared" si="18"/>
        <v>6</v>
      </c>
      <c r="Z20" s="39">
        <f t="shared" si="19"/>
        <v>6</v>
      </c>
      <c r="AA20" s="40">
        <f t="shared" si="20"/>
        <v>6</v>
      </c>
      <c r="AB20" s="44">
        <f t="shared" si="21"/>
        <v>6</v>
      </c>
      <c r="AC20" s="40">
        <f t="shared" si="22"/>
        <v>4.3229408562199811</v>
      </c>
      <c r="AD20" s="37">
        <f t="shared" si="23"/>
        <v>6</v>
      </c>
      <c r="AE20" s="38">
        <f t="shared" si="24"/>
        <v>6</v>
      </c>
      <c r="AF20" s="39">
        <f t="shared" si="25"/>
        <v>6</v>
      </c>
      <c r="AG20" s="45">
        <f t="shared" si="26"/>
        <v>6</v>
      </c>
      <c r="AH20" s="37">
        <f t="shared" si="27"/>
        <v>3.5637226316024471</v>
      </c>
    </row>
    <row r="21" spans="1:34" x14ac:dyDescent="0.25">
      <c r="A21" s="1">
        <v>301001</v>
      </c>
      <c r="B21" s="2" t="s">
        <v>114</v>
      </c>
      <c r="C21" s="5" t="s">
        <v>79</v>
      </c>
      <c r="D21" s="2">
        <v>0.56000000000000005</v>
      </c>
      <c r="E21" s="171" t="s">
        <v>201</v>
      </c>
      <c r="F21" s="38">
        <f t="shared" si="0"/>
        <v>4.5460489016731502</v>
      </c>
      <c r="G21" s="39">
        <f t="shared" si="1"/>
        <v>5.4927341879111475</v>
      </c>
      <c r="H21" s="40">
        <f t="shared" si="2"/>
        <v>6</v>
      </c>
      <c r="I21" s="39">
        <f t="shared" si="3"/>
        <v>2.8630528372500477</v>
      </c>
      <c r="J21" s="40">
        <f t="shared" si="4"/>
        <v>3.1323322075577442</v>
      </c>
      <c r="K21" s="39">
        <f t="shared" si="5"/>
        <v>4.0790174937957397</v>
      </c>
      <c r="L21" s="40">
        <f t="shared" si="6"/>
        <v>6</v>
      </c>
      <c r="M21" s="39">
        <f t="shared" si="28"/>
        <v>1.4493361431346414</v>
      </c>
      <c r="N21" s="40">
        <f t="shared" si="7"/>
        <v>2.9103149928870695</v>
      </c>
      <c r="O21" s="39">
        <f t="shared" si="8"/>
        <v>3.8570002791250655</v>
      </c>
      <c r="P21" s="41">
        <f t="shared" si="9"/>
        <v>6</v>
      </c>
      <c r="Q21" s="42">
        <f t="shared" si="10"/>
        <v>2.7101806947316156</v>
      </c>
      <c r="R21" s="40">
        <f t="shared" si="11"/>
        <v>1.2964640006162094</v>
      </c>
      <c r="S21" s="37">
        <f t="shared" si="12"/>
        <v>1.0744467859455344</v>
      </c>
      <c r="T21" s="43">
        <f t="shared" si="13"/>
        <v>4.4773265623758745</v>
      </c>
      <c r="U21" s="39">
        <f t="shared" si="14"/>
        <v>4.2553093477052002</v>
      </c>
      <c r="V21" s="41">
        <f t="shared" si="15"/>
        <v>3.1781918664744135</v>
      </c>
      <c r="W21" s="38">
        <f t="shared" si="16"/>
        <v>6</v>
      </c>
      <c r="X21" s="39">
        <f t="shared" si="17"/>
        <v>6</v>
      </c>
      <c r="Y21" s="40">
        <f t="shared" si="18"/>
        <v>6</v>
      </c>
      <c r="Z21" s="39">
        <f t="shared" si="19"/>
        <v>6</v>
      </c>
      <c r="AA21" s="40">
        <f t="shared" si="20"/>
        <v>4.6353859589207502</v>
      </c>
      <c r="AB21" s="44">
        <f t="shared" si="21"/>
        <v>6</v>
      </c>
      <c r="AC21" s="40">
        <f t="shared" si="22"/>
        <v>2.67189055042713</v>
      </c>
      <c r="AD21" s="37">
        <f t="shared" si="23"/>
        <v>6</v>
      </c>
      <c r="AE21" s="38">
        <f t="shared" si="24"/>
        <v>6</v>
      </c>
      <c r="AF21" s="39">
        <f t="shared" si="25"/>
        <v>6</v>
      </c>
      <c r="AG21" s="45">
        <f t="shared" si="26"/>
        <v>4.1473171002380509</v>
      </c>
      <c r="AH21" s="37">
        <f t="shared" si="27"/>
        <v>2.1838216917444302</v>
      </c>
    </row>
    <row r="22" spans="1:34" x14ac:dyDescent="0.25">
      <c r="A22" s="1">
        <v>301003</v>
      </c>
      <c r="B22" s="2" t="s">
        <v>268</v>
      </c>
      <c r="C22" s="5" t="s">
        <v>79</v>
      </c>
      <c r="D22" s="2">
        <v>0.56000000000000005</v>
      </c>
      <c r="E22" s="214" t="s">
        <v>201</v>
      </c>
      <c r="F22" s="38">
        <f t="shared" si="0"/>
        <v>4.5460489016731502</v>
      </c>
      <c r="G22" s="39">
        <f t="shared" si="1"/>
        <v>5.4927341879111475</v>
      </c>
      <c r="H22" s="40">
        <f t="shared" si="2"/>
        <v>6</v>
      </c>
      <c r="I22" s="39">
        <f t="shared" si="3"/>
        <v>2.8630528372500477</v>
      </c>
      <c r="J22" s="40">
        <f t="shared" si="4"/>
        <v>3.1323322075577442</v>
      </c>
      <c r="K22" s="39">
        <f t="shared" si="5"/>
        <v>4.0790174937957397</v>
      </c>
      <c r="L22" s="40">
        <f t="shared" si="6"/>
        <v>6</v>
      </c>
      <c r="M22" s="39">
        <f t="shared" si="28"/>
        <v>1.4493361431346414</v>
      </c>
      <c r="N22" s="40">
        <f t="shared" si="7"/>
        <v>2.9103149928870695</v>
      </c>
      <c r="O22" s="39">
        <f t="shared" si="8"/>
        <v>3.8570002791250655</v>
      </c>
      <c r="P22" s="41">
        <f t="shared" si="9"/>
        <v>6</v>
      </c>
      <c r="Q22" s="42">
        <f t="shared" si="10"/>
        <v>2.7101806947316156</v>
      </c>
      <c r="R22" s="40">
        <f t="shared" si="11"/>
        <v>1.2964640006162094</v>
      </c>
      <c r="S22" s="37">
        <f t="shared" si="12"/>
        <v>1.0744467859455344</v>
      </c>
      <c r="T22" s="43">
        <f t="shared" si="13"/>
        <v>4.4773265623758745</v>
      </c>
      <c r="U22" s="39">
        <f t="shared" si="14"/>
        <v>4.2553093477052002</v>
      </c>
      <c r="V22" s="41">
        <f t="shared" si="15"/>
        <v>3.1781918664744135</v>
      </c>
      <c r="W22" s="38">
        <f t="shared" si="16"/>
        <v>6</v>
      </c>
      <c r="X22" s="39">
        <f t="shared" si="17"/>
        <v>6</v>
      </c>
      <c r="Y22" s="40">
        <f t="shared" si="18"/>
        <v>6</v>
      </c>
      <c r="Z22" s="39">
        <f t="shared" si="19"/>
        <v>6</v>
      </c>
      <c r="AA22" s="40">
        <f t="shared" si="20"/>
        <v>4.6353859589207502</v>
      </c>
      <c r="AB22" s="44">
        <f t="shared" si="21"/>
        <v>6</v>
      </c>
      <c r="AC22" s="40">
        <f t="shared" si="22"/>
        <v>2.67189055042713</v>
      </c>
      <c r="AD22" s="37">
        <f t="shared" si="23"/>
        <v>6</v>
      </c>
      <c r="AE22" s="38">
        <f t="shared" si="24"/>
        <v>6</v>
      </c>
      <c r="AF22" s="39">
        <f t="shared" si="25"/>
        <v>6</v>
      </c>
      <c r="AG22" s="45">
        <f t="shared" si="26"/>
        <v>4.1473171002380509</v>
      </c>
      <c r="AH22" s="37">
        <f t="shared" si="27"/>
        <v>2.1838216917444302</v>
      </c>
    </row>
    <row r="23" spans="1:34" x14ac:dyDescent="0.25">
      <c r="A23" s="1">
        <v>300213</v>
      </c>
      <c r="B23" s="2" t="s">
        <v>8</v>
      </c>
      <c r="C23" s="5" t="s">
        <v>75</v>
      </c>
      <c r="D23" s="2">
        <v>0.22</v>
      </c>
      <c r="E23" s="195" t="s">
        <v>232</v>
      </c>
      <c r="F23" s="38">
        <f t="shared" si="0"/>
        <v>6</v>
      </c>
      <c r="G23" s="39">
        <f t="shared" si="1"/>
        <v>6</v>
      </c>
      <c r="H23" s="40">
        <f t="shared" si="2"/>
        <v>6</v>
      </c>
      <c r="I23" s="39">
        <f t="shared" si="3"/>
        <v>6</v>
      </c>
      <c r="J23" s="40">
        <f t="shared" si="4"/>
        <v>6</v>
      </c>
      <c r="K23" s="39">
        <f t="shared" si="5"/>
        <v>6</v>
      </c>
      <c r="L23" s="40">
        <f t="shared" si="6"/>
        <v>6</v>
      </c>
      <c r="M23" s="39">
        <f t="shared" si="28"/>
        <v>3.9983101825245422</v>
      </c>
      <c r="N23" s="40">
        <f t="shared" si="7"/>
        <v>6</v>
      </c>
      <c r="O23" s="39">
        <f t="shared" si="8"/>
        <v>6</v>
      </c>
      <c r="P23" s="41">
        <f t="shared" si="9"/>
        <v>6</v>
      </c>
      <c r="Q23" s="42">
        <f t="shared" si="10"/>
        <v>6</v>
      </c>
      <c r="R23" s="40">
        <f t="shared" si="11"/>
        <v>3.6091810924776238</v>
      </c>
      <c r="S23" s="37">
        <f t="shared" si="12"/>
        <v>3.1985918187704518</v>
      </c>
      <c r="T23" s="43">
        <f t="shared" si="13"/>
        <v>6</v>
      </c>
      <c r="U23" s="39">
        <f t="shared" si="14"/>
        <v>6</v>
      </c>
      <c r="V23" s="41">
        <f t="shared" si="15"/>
        <v>6</v>
      </c>
      <c r="W23" s="38">
        <f t="shared" si="16"/>
        <v>6</v>
      </c>
      <c r="X23" s="39">
        <f t="shared" si="17"/>
        <v>6</v>
      </c>
      <c r="Y23" s="40">
        <f t="shared" si="18"/>
        <v>6</v>
      </c>
      <c r="Z23" s="39">
        <f t="shared" si="19"/>
        <v>6</v>
      </c>
      <c r="AA23" s="40">
        <f t="shared" si="20"/>
        <v>6</v>
      </c>
      <c r="AB23" s="44">
        <f t="shared" si="21"/>
        <v>6</v>
      </c>
      <c r="AC23" s="40">
        <f t="shared" si="22"/>
        <v>6</v>
      </c>
      <c r="AD23" s="37">
        <f t="shared" si="23"/>
        <v>6</v>
      </c>
      <c r="AE23" s="38">
        <f t="shared" si="24"/>
        <v>6</v>
      </c>
      <c r="AF23" s="39">
        <f t="shared" si="25"/>
        <v>6</v>
      </c>
      <c r="AG23" s="45">
        <f t="shared" si="26"/>
        <v>6</v>
      </c>
      <c r="AH23" s="37">
        <f t="shared" si="27"/>
        <v>6</v>
      </c>
    </row>
    <row r="24" spans="1:34" x14ac:dyDescent="0.25">
      <c r="A24" s="1">
        <v>330410</v>
      </c>
      <c r="B24" s="2" t="s">
        <v>9</v>
      </c>
      <c r="C24" s="5" t="s">
        <v>75</v>
      </c>
      <c r="D24" s="2">
        <v>0.22</v>
      </c>
      <c r="E24" s="195" t="s">
        <v>232</v>
      </c>
      <c r="F24" s="38">
        <f t="shared" si="0"/>
        <v>6</v>
      </c>
      <c r="G24" s="39">
        <f t="shared" si="1"/>
        <v>6</v>
      </c>
      <c r="H24" s="40">
        <f t="shared" si="2"/>
        <v>6</v>
      </c>
      <c r="I24" s="39">
        <f t="shared" si="3"/>
        <v>6</v>
      </c>
      <c r="J24" s="40">
        <f t="shared" si="4"/>
        <v>6</v>
      </c>
      <c r="K24" s="39">
        <f t="shared" si="5"/>
        <v>6</v>
      </c>
      <c r="L24" s="40">
        <f t="shared" si="6"/>
        <v>6</v>
      </c>
      <c r="M24" s="39">
        <f t="shared" si="28"/>
        <v>3.9983101825245422</v>
      </c>
      <c r="N24" s="40">
        <f t="shared" si="7"/>
        <v>6</v>
      </c>
      <c r="O24" s="39">
        <f t="shared" si="8"/>
        <v>6</v>
      </c>
      <c r="P24" s="41">
        <f t="shared" si="9"/>
        <v>6</v>
      </c>
      <c r="Q24" s="42">
        <f t="shared" si="10"/>
        <v>6</v>
      </c>
      <c r="R24" s="40">
        <f t="shared" si="11"/>
        <v>3.6091810924776238</v>
      </c>
      <c r="S24" s="37">
        <f t="shared" si="12"/>
        <v>3.1985918187704518</v>
      </c>
      <c r="T24" s="43">
        <f t="shared" si="13"/>
        <v>6</v>
      </c>
      <c r="U24" s="39">
        <f t="shared" si="14"/>
        <v>6</v>
      </c>
      <c r="V24" s="41">
        <f t="shared" si="15"/>
        <v>6</v>
      </c>
      <c r="W24" s="38">
        <f t="shared" si="16"/>
        <v>6</v>
      </c>
      <c r="X24" s="39">
        <f t="shared" si="17"/>
        <v>6</v>
      </c>
      <c r="Y24" s="40">
        <f t="shared" si="18"/>
        <v>6</v>
      </c>
      <c r="Z24" s="39">
        <f t="shared" si="19"/>
        <v>6</v>
      </c>
      <c r="AA24" s="40">
        <f t="shared" si="20"/>
        <v>6</v>
      </c>
      <c r="AB24" s="44">
        <f t="shared" si="21"/>
        <v>6</v>
      </c>
      <c r="AC24" s="40">
        <f t="shared" si="22"/>
        <v>6</v>
      </c>
      <c r="AD24" s="37">
        <f t="shared" si="23"/>
        <v>6</v>
      </c>
      <c r="AE24" s="38">
        <f t="shared" si="24"/>
        <v>6</v>
      </c>
      <c r="AF24" s="39">
        <f t="shared" si="25"/>
        <v>6</v>
      </c>
      <c r="AG24" s="45">
        <f t="shared" si="26"/>
        <v>6</v>
      </c>
      <c r="AH24" s="37">
        <f t="shared" si="27"/>
        <v>6</v>
      </c>
    </row>
    <row r="25" spans="1:34" x14ac:dyDescent="0.25">
      <c r="A25" s="1">
        <v>300349</v>
      </c>
      <c r="B25" s="2" t="s">
        <v>10</v>
      </c>
      <c r="C25" s="5" t="s">
        <v>75</v>
      </c>
      <c r="D25" s="2">
        <v>0.34</v>
      </c>
      <c r="E25" s="195" t="s">
        <v>232</v>
      </c>
      <c r="F25" s="38">
        <f t="shared" si="0"/>
        <v>6</v>
      </c>
      <c r="G25" s="39">
        <f t="shared" si="1"/>
        <v>6</v>
      </c>
      <c r="H25" s="40">
        <f t="shared" si="2"/>
        <v>6</v>
      </c>
      <c r="I25" s="39">
        <f t="shared" si="3"/>
        <v>4.8450282025294911</v>
      </c>
      <c r="J25" s="40">
        <f t="shared" si="4"/>
        <v>5.2885471653892262</v>
      </c>
      <c r="K25" s="39">
        <f t="shared" si="5"/>
        <v>6</v>
      </c>
      <c r="L25" s="40">
        <f t="shared" si="6"/>
        <v>6</v>
      </c>
      <c r="M25" s="39">
        <f t="shared" si="28"/>
        <v>2.5165536475158796</v>
      </c>
      <c r="N25" s="40">
        <f t="shared" si="7"/>
        <v>4.9875776353434089</v>
      </c>
      <c r="O25" s="39">
        <f t="shared" si="8"/>
        <v>6</v>
      </c>
      <c r="P25" s="41">
        <f t="shared" si="9"/>
        <v>6</v>
      </c>
      <c r="Q25" s="42">
        <f t="shared" si="10"/>
        <v>4.593238791322662</v>
      </c>
      <c r="R25" s="40">
        <f t="shared" si="11"/>
        <v>2.2647642363090505</v>
      </c>
      <c r="S25" s="37">
        <f t="shared" si="12"/>
        <v>1.963794706263233</v>
      </c>
      <c r="T25" s="43">
        <f t="shared" si="13"/>
        <v>6</v>
      </c>
      <c r="U25" s="39">
        <f t="shared" si="14"/>
        <v>6</v>
      </c>
      <c r="V25" s="41">
        <f t="shared" si="15"/>
        <v>5.4287866036049168</v>
      </c>
      <c r="W25" s="38">
        <f t="shared" si="16"/>
        <v>6</v>
      </c>
      <c r="X25" s="39">
        <f t="shared" si="17"/>
        <v>6</v>
      </c>
      <c r="Y25" s="40">
        <f t="shared" si="18"/>
        <v>6</v>
      </c>
      <c r="Z25" s="39">
        <f t="shared" si="19"/>
        <v>6</v>
      </c>
      <c r="AA25" s="40">
        <f t="shared" si="20"/>
        <v>6</v>
      </c>
      <c r="AB25" s="44">
        <f t="shared" si="21"/>
        <v>6</v>
      </c>
      <c r="AC25" s="40">
        <f t="shared" si="22"/>
        <v>4.5948785536446852</v>
      </c>
      <c r="AD25" s="37">
        <f t="shared" si="23"/>
        <v>6</v>
      </c>
      <c r="AE25" s="38">
        <f t="shared" si="24"/>
        <v>6</v>
      </c>
      <c r="AF25" s="39">
        <f t="shared" si="25"/>
        <v>6</v>
      </c>
      <c r="AG25" s="45">
        <f t="shared" si="26"/>
        <v>6</v>
      </c>
      <c r="AH25" s="37">
        <f t="shared" si="27"/>
        <v>3.7910004334614147</v>
      </c>
    </row>
    <row r="26" spans="1:34" x14ac:dyDescent="0.25">
      <c r="A26" s="1">
        <v>300361</v>
      </c>
      <c r="B26" s="2" t="s">
        <v>316</v>
      </c>
      <c r="C26" s="5" t="s">
        <v>74</v>
      </c>
      <c r="D26" s="2">
        <v>0.3</v>
      </c>
      <c r="E26" s="195" t="s">
        <v>201</v>
      </c>
      <c r="F26" s="38">
        <f t="shared" si="0"/>
        <v>6</v>
      </c>
      <c r="G26" s="39">
        <f t="shared" si="1"/>
        <v>6</v>
      </c>
      <c r="H26" s="40">
        <f t="shared" si="2"/>
        <v>6</v>
      </c>
      <c r="I26" s="39">
        <f t="shared" si="3"/>
        <v>5.5176986295334238</v>
      </c>
      <c r="J26" s="40">
        <f t="shared" si="4"/>
        <v>6</v>
      </c>
      <c r="K26" s="39">
        <f t="shared" si="5"/>
        <v>6</v>
      </c>
      <c r="L26" s="40">
        <f t="shared" si="6"/>
        <v>6</v>
      </c>
      <c r="M26" s="39">
        <f t="shared" si="28"/>
        <v>2.8787608005179974</v>
      </c>
      <c r="N26" s="40">
        <f t="shared" si="7"/>
        <v>5.6925879867225309</v>
      </c>
      <c r="O26" s="39">
        <f t="shared" si="8"/>
        <v>6</v>
      </c>
      <c r="P26" s="41">
        <f t="shared" si="9"/>
        <v>6</v>
      </c>
      <c r="Q26" s="255">
        <f t="shared" si="10"/>
        <v>5.2323372968323509</v>
      </c>
      <c r="R26" s="40">
        <f t="shared" si="11"/>
        <v>2.5933994678169245</v>
      </c>
      <c r="S26" s="37">
        <f t="shared" si="12"/>
        <v>2.2656340004316644</v>
      </c>
      <c r="T26" s="43">
        <f t="shared" si="13"/>
        <v>6</v>
      </c>
      <c r="U26" s="39">
        <f t="shared" si="14"/>
        <v>6</v>
      </c>
      <c r="V26" s="41">
        <f t="shared" si="15"/>
        <v>6</v>
      </c>
      <c r="W26" s="38">
        <f t="shared" si="16"/>
        <v>6</v>
      </c>
      <c r="X26" s="39">
        <f t="shared" si="17"/>
        <v>6</v>
      </c>
      <c r="Y26" s="40">
        <f t="shared" si="18"/>
        <v>6</v>
      </c>
      <c r="Z26" s="39">
        <f t="shared" si="19"/>
        <v>6</v>
      </c>
      <c r="AA26" s="40">
        <f t="shared" si="20"/>
        <v>6</v>
      </c>
      <c r="AB26" s="44">
        <f t="shared" si="21"/>
        <v>6</v>
      </c>
      <c r="AC26" s="40">
        <f t="shared" si="22"/>
        <v>5.247529027463977</v>
      </c>
      <c r="AD26" s="37">
        <f t="shared" si="23"/>
        <v>6</v>
      </c>
      <c r="AE26" s="38">
        <f t="shared" si="24"/>
        <v>6</v>
      </c>
      <c r="AF26" s="39">
        <f t="shared" si="25"/>
        <v>6</v>
      </c>
      <c r="AG26" s="45">
        <f t="shared" si="26"/>
        <v>6</v>
      </c>
      <c r="AH26" s="37">
        <f t="shared" si="27"/>
        <v>4.3364671579229377</v>
      </c>
    </row>
    <row r="27" spans="1:34" x14ac:dyDescent="0.25">
      <c r="A27" s="1">
        <v>300253</v>
      </c>
      <c r="B27" s="2" t="s">
        <v>129</v>
      </c>
      <c r="C27" s="5" t="s">
        <v>74</v>
      </c>
      <c r="D27" s="2">
        <v>0.52</v>
      </c>
      <c r="E27" s="171" t="s">
        <v>202</v>
      </c>
      <c r="F27" s="38">
        <f t="shared" si="0"/>
        <v>4.91112958641724</v>
      </c>
      <c r="G27" s="39">
        <f t="shared" si="1"/>
        <v>5.9306368177504662</v>
      </c>
      <c r="H27" s="40">
        <f t="shared" si="2"/>
        <v>6</v>
      </c>
      <c r="I27" s="39">
        <f t="shared" si="3"/>
        <v>3.0986722862692826</v>
      </c>
      <c r="J27" s="40">
        <f t="shared" si="4"/>
        <v>3.3886654542929557</v>
      </c>
      <c r="K27" s="39">
        <f t="shared" si="5"/>
        <v>4.408172685626182</v>
      </c>
      <c r="L27" s="40">
        <f t="shared" si="6"/>
        <v>6</v>
      </c>
      <c r="M27" s="39">
        <f t="shared" si="28"/>
        <v>1.5762081541449984</v>
      </c>
      <c r="N27" s="40">
        <f t="shared" si="7"/>
        <v>3.1572623000322291</v>
      </c>
      <c r="O27" s="39">
        <f t="shared" si="8"/>
        <v>4.1767695313654558</v>
      </c>
      <c r="P27" s="41">
        <f t="shared" si="9"/>
        <v>6</v>
      </c>
      <c r="Q27" s="42">
        <f t="shared" si="10"/>
        <v>2.9340407481725097</v>
      </c>
      <c r="R27" s="40">
        <f t="shared" si="11"/>
        <v>1.4115766160482257</v>
      </c>
      <c r="S27" s="37">
        <f t="shared" si="12"/>
        <v>1.1801734617874986</v>
      </c>
      <c r="T27" s="43">
        <f t="shared" si="13"/>
        <v>4.8371209133278654</v>
      </c>
      <c r="U27" s="39">
        <f t="shared" si="14"/>
        <v>4.6057177590671383</v>
      </c>
      <c r="V27" s="41">
        <f t="shared" si="15"/>
        <v>3.4457450869724453</v>
      </c>
      <c r="W27" s="38">
        <f t="shared" si="16"/>
        <v>6</v>
      </c>
      <c r="X27" s="39">
        <f t="shared" si="17"/>
        <v>6</v>
      </c>
      <c r="Y27" s="40">
        <f t="shared" si="18"/>
        <v>6</v>
      </c>
      <c r="Z27" s="39">
        <f t="shared" si="19"/>
        <v>6</v>
      </c>
      <c r="AA27" s="40">
        <f t="shared" si="20"/>
        <v>5.0150310326838854</v>
      </c>
      <c r="AB27" s="44">
        <f t="shared" si="21"/>
        <v>6</v>
      </c>
      <c r="AC27" s="40">
        <f t="shared" si="22"/>
        <v>2.9004975158446014</v>
      </c>
      <c r="AD27" s="37">
        <f t="shared" si="23"/>
        <v>6</v>
      </c>
      <c r="AE27" s="38">
        <f t="shared" si="24"/>
        <v>6</v>
      </c>
      <c r="AF27" s="39">
        <f t="shared" si="25"/>
        <v>6</v>
      </c>
      <c r="AG27" s="45">
        <f t="shared" si="26"/>
        <v>4.4894184156409773</v>
      </c>
      <c r="AH27" s="37">
        <f t="shared" si="27"/>
        <v>2.3748848988016942</v>
      </c>
    </row>
    <row r="28" spans="1:34" x14ac:dyDescent="0.25">
      <c r="A28" s="1">
        <v>300356</v>
      </c>
      <c r="B28" s="2" t="s">
        <v>11</v>
      </c>
      <c r="C28" s="5" t="s">
        <v>75</v>
      </c>
      <c r="D28" s="2">
        <v>0.35</v>
      </c>
      <c r="E28" s="195" t="s">
        <v>232</v>
      </c>
      <c r="F28" s="38">
        <f t="shared" si="0"/>
        <v>6</v>
      </c>
      <c r="G28" s="39">
        <f t="shared" si="1"/>
        <v>6</v>
      </c>
      <c r="H28" s="40">
        <f t="shared" si="2"/>
        <v>6</v>
      </c>
      <c r="I28" s="39">
        <f t="shared" si="3"/>
        <v>4.7008845396000778</v>
      </c>
      <c r="J28" s="40">
        <f t="shared" si="4"/>
        <v>5.1317315320923926</v>
      </c>
      <c r="K28" s="39">
        <f t="shared" si="5"/>
        <v>6</v>
      </c>
      <c r="L28" s="40">
        <f t="shared" si="6"/>
        <v>6</v>
      </c>
      <c r="M28" s="39">
        <f t="shared" si="28"/>
        <v>2.4389378290154262</v>
      </c>
      <c r="N28" s="40">
        <f t="shared" si="7"/>
        <v>4.8365039886193122</v>
      </c>
      <c r="O28" s="39">
        <f t="shared" si="8"/>
        <v>6</v>
      </c>
      <c r="P28" s="41">
        <f t="shared" si="9"/>
        <v>6</v>
      </c>
      <c r="Q28" s="42">
        <f t="shared" si="10"/>
        <v>4.4562891115705856</v>
      </c>
      <c r="R28" s="40">
        <f t="shared" si="11"/>
        <v>2.1943424009859354</v>
      </c>
      <c r="S28" s="37">
        <f t="shared" si="12"/>
        <v>1.8991148575128556</v>
      </c>
      <c r="T28" s="43">
        <f t="shared" si="13"/>
        <v>6</v>
      </c>
      <c r="U28" s="39">
        <f t="shared" si="14"/>
        <v>6</v>
      </c>
      <c r="V28" s="41">
        <f t="shared" si="15"/>
        <v>5.2651069863590632</v>
      </c>
      <c r="W28" s="38">
        <f t="shared" si="16"/>
        <v>6</v>
      </c>
      <c r="X28" s="39">
        <f t="shared" si="17"/>
        <v>6</v>
      </c>
      <c r="Y28" s="40">
        <f t="shared" si="18"/>
        <v>6</v>
      </c>
      <c r="Z28" s="39">
        <f t="shared" si="19"/>
        <v>6</v>
      </c>
      <c r="AA28" s="40">
        <f t="shared" si="20"/>
        <v>6</v>
      </c>
      <c r="AB28" s="44">
        <f t="shared" si="21"/>
        <v>6</v>
      </c>
      <c r="AC28" s="40">
        <f t="shared" si="22"/>
        <v>4.4550248806834087</v>
      </c>
      <c r="AD28" s="37">
        <f t="shared" si="23"/>
        <v>6</v>
      </c>
      <c r="AE28" s="38">
        <f t="shared" si="24"/>
        <v>6</v>
      </c>
      <c r="AF28" s="39">
        <f t="shared" si="25"/>
        <v>6</v>
      </c>
      <c r="AG28" s="45">
        <f t="shared" si="26"/>
        <v>6</v>
      </c>
      <c r="AH28" s="37">
        <f t="shared" si="27"/>
        <v>3.6741147067910891</v>
      </c>
    </row>
    <row r="29" spans="1:34" x14ac:dyDescent="0.25">
      <c r="A29" s="1">
        <v>300307</v>
      </c>
      <c r="B29" s="2" t="s">
        <v>12</v>
      </c>
      <c r="C29" s="5" t="s">
        <v>75</v>
      </c>
      <c r="D29" s="2">
        <v>0.39</v>
      </c>
      <c r="E29" s="171" t="s">
        <v>202</v>
      </c>
      <c r="F29" s="38">
        <f t="shared" si="0"/>
        <v>6</v>
      </c>
      <c r="G29" s="39">
        <f t="shared" si="1"/>
        <v>6</v>
      </c>
      <c r="H29" s="40">
        <f t="shared" si="2"/>
        <v>6</v>
      </c>
      <c r="I29" s="39">
        <f t="shared" si="3"/>
        <v>4.1982297150257111</v>
      </c>
      <c r="J29" s="40">
        <f t="shared" si="4"/>
        <v>4.584887272390608</v>
      </c>
      <c r="K29" s="39">
        <f t="shared" si="5"/>
        <v>5.9442302475015758</v>
      </c>
      <c r="L29" s="40">
        <f t="shared" si="6"/>
        <v>6</v>
      </c>
      <c r="M29" s="39">
        <f t="shared" si="28"/>
        <v>2.1682775388599977</v>
      </c>
      <c r="N29" s="40">
        <f t="shared" si="7"/>
        <v>4.3096830667096384</v>
      </c>
      <c r="O29" s="39">
        <f t="shared" si="8"/>
        <v>5.6690260418206071</v>
      </c>
      <c r="P29" s="41">
        <f t="shared" si="9"/>
        <v>6</v>
      </c>
      <c r="Q29" s="42">
        <f t="shared" si="10"/>
        <v>3.9787209975633457</v>
      </c>
      <c r="R29" s="40">
        <f t="shared" si="11"/>
        <v>1.948768821397634</v>
      </c>
      <c r="S29" s="37">
        <f t="shared" si="12"/>
        <v>1.6735646157166648</v>
      </c>
      <c r="T29" s="43">
        <f t="shared" si="13"/>
        <v>6</v>
      </c>
      <c r="U29" s="39">
        <f t="shared" si="14"/>
        <v>6</v>
      </c>
      <c r="V29" s="41">
        <f t="shared" si="15"/>
        <v>4.6943267826299273</v>
      </c>
      <c r="W29" s="38">
        <f t="shared" si="16"/>
        <v>6</v>
      </c>
      <c r="X29" s="39">
        <f t="shared" si="17"/>
        <v>6</v>
      </c>
      <c r="Y29" s="40">
        <f t="shared" si="18"/>
        <v>6</v>
      </c>
      <c r="Z29" s="39">
        <f t="shared" si="19"/>
        <v>6</v>
      </c>
      <c r="AA29" s="40">
        <f t="shared" si="20"/>
        <v>6</v>
      </c>
      <c r="AB29" s="44">
        <f t="shared" si="21"/>
        <v>6</v>
      </c>
      <c r="AC29" s="40">
        <f t="shared" si="22"/>
        <v>3.967330021126136</v>
      </c>
      <c r="AD29" s="37">
        <f t="shared" si="23"/>
        <v>6</v>
      </c>
      <c r="AE29" s="38">
        <f t="shared" si="24"/>
        <v>6</v>
      </c>
      <c r="AF29" s="39">
        <f t="shared" si="25"/>
        <v>6</v>
      </c>
      <c r="AG29" s="45">
        <f t="shared" si="26"/>
        <v>6</v>
      </c>
      <c r="AH29" s="37">
        <f t="shared" si="27"/>
        <v>3.2665131984022588</v>
      </c>
    </row>
    <row r="30" spans="1:34" x14ac:dyDescent="0.25">
      <c r="A30" s="1">
        <v>300152</v>
      </c>
      <c r="B30" s="2" t="s">
        <v>13</v>
      </c>
      <c r="C30" s="5" t="s">
        <v>76</v>
      </c>
      <c r="D30" s="2">
        <v>0.42</v>
      </c>
      <c r="E30" s="171" t="s">
        <v>202</v>
      </c>
      <c r="F30" s="38">
        <f t="shared" si="0"/>
        <v>6</v>
      </c>
      <c r="G30" s="39">
        <f t="shared" si="1"/>
        <v>6</v>
      </c>
      <c r="H30" s="40">
        <f t="shared" si="2"/>
        <v>6</v>
      </c>
      <c r="I30" s="39">
        <f t="shared" si="3"/>
        <v>3.8840704496667309</v>
      </c>
      <c r="J30" s="40">
        <f t="shared" si="4"/>
        <v>4.2431096100769938</v>
      </c>
      <c r="K30" s="39">
        <f t="shared" si="5"/>
        <v>5.5053566583943212</v>
      </c>
      <c r="L30" s="40">
        <f t="shared" si="6"/>
        <v>6</v>
      </c>
      <c r="M30" s="39">
        <f t="shared" si="28"/>
        <v>1.9991148575128557</v>
      </c>
      <c r="N30" s="40">
        <f t="shared" si="7"/>
        <v>3.9804199905160935</v>
      </c>
      <c r="O30" s="39">
        <f t="shared" si="8"/>
        <v>5.2426670388334218</v>
      </c>
      <c r="P30" s="41">
        <f t="shared" si="9"/>
        <v>6</v>
      </c>
      <c r="Q30" s="42">
        <f t="shared" si="10"/>
        <v>3.680240926308822</v>
      </c>
      <c r="R30" s="40">
        <f t="shared" si="11"/>
        <v>1.7952853341549462</v>
      </c>
      <c r="S30" s="37">
        <f t="shared" si="12"/>
        <v>1.5325957145940461</v>
      </c>
      <c r="T30" s="43">
        <f t="shared" si="13"/>
        <v>6</v>
      </c>
      <c r="U30" s="39">
        <f t="shared" si="14"/>
        <v>5.7737457969402666</v>
      </c>
      <c r="V30" s="41">
        <f t="shared" si="15"/>
        <v>4.3375891552992192</v>
      </c>
      <c r="W30" s="38">
        <f t="shared" si="16"/>
        <v>6</v>
      </c>
      <c r="X30" s="39">
        <f t="shared" si="17"/>
        <v>6</v>
      </c>
      <c r="Y30" s="40">
        <f t="shared" si="18"/>
        <v>6</v>
      </c>
      <c r="Z30" s="39">
        <f t="shared" si="19"/>
        <v>6</v>
      </c>
      <c r="AA30" s="40">
        <f t="shared" si="20"/>
        <v>6</v>
      </c>
      <c r="AB30" s="44">
        <f t="shared" si="21"/>
        <v>6</v>
      </c>
      <c r="AC30" s="40">
        <f t="shared" si="22"/>
        <v>3.6625207339028405</v>
      </c>
      <c r="AD30" s="37">
        <f t="shared" si="23"/>
        <v>6</v>
      </c>
      <c r="AE30" s="38">
        <f t="shared" si="24"/>
        <v>6</v>
      </c>
      <c r="AF30" s="39">
        <f t="shared" si="25"/>
        <v>6</v>
      </c>
      <c r="AG30" s="45">
        <f t="shared" si="26"/>
        <v>5.6297561336507354</v>
      </c>
      <c r="AH30" s="37">
        <f t="shared" si="27"/>
        <v>3.0117622556592405</v>
      </c>
    </row>
    <row r="31" spans="1:34" x14ac:dyDescent="0.25">
      <c r="A31" s="1">
        <v>300216</v>
      </c>
      <c r="B31" s="2" t="s">
        <v>262</v>
      </c>
      <c r="C31" s="5" t="s">
        <v>76</v>
      </c>
      <c r="D31" s="2">
        <v>0.5</v>
      </c>
      <c r="E31" s="106" t="s">
        <v>201</v>
      </c>
      <c r="F31" s="38">
        <f t="shared" si="0"/>
        <v>5.1155747698739296</v>
      </c>
      <c r="G31" s="39">
        <f t="shared" si="1"/>
        <v>6</v>
      </c>
      <c r="H31" s="40">
        <f t="shared" si="2"/>
        <v>6</v>
      </c>
      <c r="I31" s="39">
        <f t="shared" si="3"/>
        <v>3.2306191777200541</v>
      </c>
      <c r="J31" s="40">
        <f t="shared" si="4"/>
        <v>3.5322120724646742</v>
      </c>
      <c r="K31" s="39">
        <f t="shared" si="5"/>
        <v>4.5924995930512296</v>
      </c>
      <c r="L31" s="40">
        <f t="shared" si="6"/>
        <v>6</v>
      </c>
      <c r="M31" s="39">
        <f t="shared" si="28"/>
        <v>1.6472564803107985</v>
      </c>
      <c r="N31" s="40">
        <f t="shared" si="7"/>
        <v>3.2955527920335181</v>
      </c>
      <c r="O31" s="39">
        <f t="shared" si="8"/>
        <v>4.3558403126200735</v>
      </c>
      <c r="P31" s="41">
        <f t="shared" si="9"/>
        <v>6</v>
      </c>
      <c r="Q31" s="42">
        <f t="shared" si="10"/>
        <v>3.05940237809941</v>
      </c>
      <c r="R31" s="40">
        <f t="shared" si="11"/>
        <v>1.4760396806901548</v>
      </c>
      <c r="S31" s="37">
        <f t="shared" si="12"/>
        <v>1.2393804002589985</v>
      </c>
      <c r="T31" s="43">
        <f t="shared" si="13"/>
        <v>5.03860574986098</v>
      </c>
      <c r="U31" s="39">
        <f t="shared" si="14"/>
        <v>4.8019464694298239</v>
      </c>
      <c r="V31" s="41">
        <f t="shared" si="15"/>
        <v>3.5955748904513438</v>
      </c>
      <c r="W31" s="38">
        <f t="shared" si="16"/>
        <v>6</v>
      </c>
      <c r="X31" s="39">
        <f t="shared" si="17"/>
        <v>6</v>
      </c>
      <c r="Y31" s="40">
        <f t="shared" si="18"/>
        <v>6</v>
      </c>
      <c r="Z31" s="39">
        <f t="shared" si="19"/>
        <v>6</v>
      </c>
      <c r="AA31" s="40">
        <f t="shared" si="20"/>
        <v>5.2276322739912411</v>
      </c>
      <c r="AB31" s="44">
        <f t="shared" si="21"/>
        <v>6</v>
      </c>
      <c r="AC31" s="40">
        <f t="shared" si="22"/>
        <v>3.0285174164783859</v>
      </c>
      <c r="AD31" s="37">
        <f t="shared" si="23"/>
        <v>6</v>
      </c>
      <c r="AE31" s="38">
        <f t="shared" si="24"/>
        <v>6</v>
      </c>
      <c r="AF31" s="39">
        <f t="shared" si="25"/>
        <v>6</v>
      </c>
      <c r="AG31" s="45">
        <f t="shared" si="26"/>
        <v>4.6809951522666173</v>
      </c>
      <c r="AH31" s="37">
        <f t="shared" si="27"/>
        <v>2.4818802947537622</v>
      </c>
    </row>
    <row r="32" spans="1:34" x14ac:dyDescent="0.25">
      <c r="A32" s="1">
        <v>300258</v>
      </c>
      <c r="B32" s="2" t="s">
        <v>14</v>
      </c>
      <c r="C32" s="6" t="s">
        <v>76</v>
      </c>
      <c r="D32" s="2">
        <v>0.42</v>
      </c>
      <c r="E32" s="171" t="s">
        <v>201</v>
      </c>
      <c r="F32" s="38">
        <f t="shared" si="0"/>
        <v>6</v>
      </c>
      <c r="G32" s="39">
        <f t="shared" si="1"/>
        <v>6</v>
      </c>
      <c r="H32" s="40">
        <f t="shared" si="2"/>
        <v>6</v>
      </c>
      <c r="I32" s="39">
        <f t="shared" si="3"/>
        <v>3.8840704496667309</v>
      </c>
      <c r="J32" s="40">
        <f t="shared" si="4"/>
        <v>4.2431096100769938</v>
      </c>
      <c r="K32" s="39">
        <f t="shared" si="5"/>
        <v>5.5053566583943212</v>
      </c>
      <c r="L32" s="40">
        <f t="shared" si="6"/>
        <v>6</v>
      </c>
      <c r="M32" s="39">
        <f t="shared" si="28"/>
        <v>1.9991148575128557</v>
      </c>
      <c r="N32" s="40">
        <f t="shared" si="7"/>
        <v>3.9804199905160935</v>
      </c>
      <c r="O32" s="39">
        <f t="shared" si="8"/>
        <v>5.2426670388334218</v>
      </c>
      <c r="P32" s="41">
        <f t="shared" si="9"/>
        <v>6</v>
      </c>
      <c r="Q32" s="42">
        <f t="shared" si="10"/>
        <v>3.680240926308822</v>
      </c>
      <c r="R32" s="40">
        <f t="shared" si="11"/>
        <v>1.7952853341549462</v>
      </c>
      <c r="S32" s="37">
        <f t="shared" si="12"/>
        <v>1.5325957145940461</v>
      </c>
      <c r="T32" s="43">
        <f t="shared" si="13"/>
        <v>6</v>
      </c>
      <c r="U32" s="39">
        <f t="shared" si="14"/>
        <v>5.7737457969402666</v>
      </c>
      <c r="V32" s="41">
        <f t="shared" si="15"/>
        <v>4.3375891552992192</v>
      </c>
      <c r="W32" s="38">
        <f t="shared" si="16"/>
        <v>6</v>
      </c>
      <c r="X32" s="39">
        <f t="shared" si="17"/>
        <v>6</v>
      </c>
      <c r="Y32" s="40">
        <f t="shared" si="18"/>
        <v>6</v>
      </c>
      <c r="Z32" s="39">
        <f t="shared" si="19"/>
        <v>6</v>
      </c>
      <c r="AA32" s="40">
        <f t="shared" si="20"/>
        <v>6</v>
      </c>
      <c r="AB32" s="44">
        <f t="shared" si="21"/>
        <v>6</v>
      </c>
      <c r="AC32" s="40">
        <f t="shared" si="22"/>
        <v>3.6625207339028405</v>
      </c>
      <c r="AD32" s="37">
        <f t="shared" si="23"/>
        <v>6</v>
      </c>
      <c r="AE32" s="38">
        <f t="shared" si="24"/>
        <v>6</v>
      </c>
      <c r="AF32" s="39">
        <f t="shared" si="25"/>
        <v>6</v>
      </c>
      <c r="AG32" s="45">
        <f t="shared" si="26"/>
        <v>5.6297561336507354</v>
      </c>
      <c r="AH32" s="37">
        <f t="shared" si="27"/>
        <v>3.0117622556592405</v>
      </c>
    </row>
    <row r="33" spans="1:34" x14ac:dyDescent="0.25">
      <c r="A33" s="1">
        <v>300808</v>
      </c>
      <c r="B33" s="2" t="s">
        <v>104</v>
      </c>
      <c r="C33" s="6" t="s">
        <v>74</v>
      </c>
      <c r="D33" s="2">
        <v>0.34</v>
      </c>
      <c r="E33" s="171" t="s">
        <v>202</v>
      </c>
      <c r="F33" s="38">
        <f t="shared" si="0"/>
        <v>6</v>
      </c>
      <c r="G33" s="39">
        <f t="shared" si="1"/>
        <v>6</v>
      </c>
      <c r="H33" s="40">
        <f t="shared" si="2"/>
        <v>6</v>
      </c>
      <c r="I33" s="39">
        <f t="shared" si="3"/>
        <v>4.8450282025294911</v>
      </c>
      <c r="J33" s="40">
        <f t="shared" si="4"/>
        <v>5.2885471653892262</v>
      </c>
      <c r="K33" s="39">
        <f t="shared" si="5"/>
        <v>6</v>
      </c>
      <c r="L33" s="40">
        <f t="shared" si="6"/>
        <v>6</v>
      </c>
      <c r="M33" s="39">
        <f t="shared" si="28"/>
        <v>2.5165536475158796</v>
      </c>
      <c r="N33" s="40">
        <f t="shared" si="7"/>
        <v>4.9875776353434089</v>
      </c>
      <c r="O33" s="39">
        <f t="shared" si="8"/>
        <v>6</v>
      </c>
      <c r="P33" s="41">
        <f t="shared" si="9"/>
        <v>6</v>
      </c>
      <c r="Q33" s="42">
        <f t="shared" si="10"/>
        <v>4.593238791322662</v>
      </c>
      <c r="R33" s="40">
        <f t="shared" si="11"/>
        <v>2.2647642363090505</v>
      </c>
      <c r="S33" s="37">
        <f t="shared" si="12"/>
        <v>1.963794706263233</v>
      </c>
      <c r="T33" s="43">
        <f t="shared" si="13"/>
        <v>6</v>
      </c>
      <c r="U33" s="39">
        <f t="shared" si="14"/>
        <v>6</v>
      </c>
      <c r="V33" s="41">
        <f t="shared" si="15"/>
        <v>5.4287866036049168</v>
      </c>
      <c r="W33" s="38">
        <f t="shared" si="16"/>
        <v>6</v>
      </c>
      <c r="X33" s="39">
        <f t="shared" si="17"/>
        <v>6</v>
      </c>
      <c r="Y33" s="40">
        <f t="shared" si="18"/>
        <v>6</v>
      </c>
      <c r="Z33" s="39">
        <f t="shared" si="19"/>
        <v>6</v>
      </c>
      <c r="AA33" s="40">
        <f t="shared" si="20"/>
        <v>6</v>
      </c>
      <c r="AB33" s="44">
        <f t="shared" si="21"/>
        <v>6</v>
      </c>
      <c r="AC33" s="40">
        <f t="shared" si="22"/>
        <v>4.5948785536446852</v>
      </c>
      <c r="AD33" s="37">
        <f t="shared" si="23"/>
        <v>6</v>
      </c>
      <c r="AE33" s="38">
        <f t="shared" si="24"/>
        <v>6</v>
      </c>
      <c r="AF33" s="39">
        <f t="shared" si="25"/>
        <v>6</v>
      </c>
      <c r="AG33" s="45">
        <f t="shared" si="26"/>
        <v>6</v>
      </c>
      <c r="AH33" s="37">
        <f t="shared" si="27"/>
        <v>3.7910004334614147</v>
      </c>
    </row>
    <row r="34" spans="1:34" x14ac:dyDescent="0.25">
      <c r="A34" s="1">
        <v>300811</v>
      </c>
      <c r="B34" s="2" t="s">
        <v>250</v>
      </c>
      <c r="C34" s="6" t="s">
        <v>79</v>
      </c>
      <c r="D34" s="2">
        <v>0.57999999999999996</v>
      </c>
      <c r="E34" s="195" t="s">
        <v>232</v>
      </c>
      <c r="F34" s="38">
        <f t="shared" si="0"/>
        <v>4.3823920429947671</v>
      </c>
      <c r="G34" s="39">
        <f t="shared" si="1"/>
        <v>5.2964330090176599</v>
      </c>
      <c r="H34" s="40">
        <f t="shared" si="2"/>
        <v>6</v>
      </c>
      <c r="I34" s="39">
        <f t="shared" si="3"/>
        <v>2.7574303256207364</v>
      </c>
      <c r="J34" s="40">
        <f t="shared" si="4"/>
        <v>3.0174242004005811</v>
      </c>
      <c r="K34" s="39">
        <f t="shared" si="5"/>
        <v>3.9314651664234743</v>
      </c>
      <c r="L34" s="40">
        <f t="shared" si="6"/>
        <v>6</v>
      </c>
      <c r="M34" s="39">
        <f t="shared" si="28"/>
        <v>1.3924624830265504</v>
      </c>
      <c r="N34" s="40">
        <f t="shared" si="7"/>
        <v>2.799614475890964</v>
      </c>
      <c r="O34" s="39">
        <f t="shared" si="8"/>
        <v>3.7136554419138568</v>
      </c>
      <c r="P34" s="41">
        <f t="shared" si="9"/>
        <v>6</v>
      </c>
      <c r="Q34" s="42">
        <f t="shared" si="10"/>
        <v>2.609829636292595</v>
      </c>
      <c r="R34" s="40">
        <f t="shared" si="11"/>
        <v>1.2448617936984092</v>
      </c>
      <c r="S34" s="37">
        <f t="shared" si="12"/>
        <v>1.0270520691887921</v>
      </c>
      <c r="T34" s="43">
        <f t="shared" si="13"/>
        <v>4.3160394395353272</v>
      </c>
      <c r="U34" s="39">
        <f t="shared" si="14"/>
        <v>4.0982297150257114</v>
      </c>
      <c r="V34" s="41">
        <f t="shared" si="15"/>
        <v>3.0582542159063313</v>
      </c>
      <c r="W34" s="38">
        <f t="shared" si="16"/>
        <v>6</v>
      </c>
      <c r="X34" s="39">
        <f t="shared" si="17"/>
        <v>6</v>
      </c>
      <c r="Y34" s="40">
        <f t="shared" si="18"/>
        <v>6</v>
      </c>
      <c r="Z34" s="39">
        <f t="shared" si="19"/>
        <v>6</v>
      </c>
      <c r="AA34" s="40">
        <f t="shared" si="20"/>
        <v>4.4652002361993466</v>
      </c>
      <c r="AB34" s="44">
        <f t="shared" si="21"/>
        <v>6</v>
      </c>
      <c r="AC34" s="40">
        <f t="shared" si="22"/>
        <v>2.5694115659296433</v>
      </c>
      <c r="AD34" s="37">
        <f t="shared" si="23"/>
        <v>6</v>
      </c>
      <c r="AE34" s="38">
        <f t="shared" si="24"/>
        <v>6</v>
      </c>
      <c r="AF34" s="39">
        <f t="shared" si="25"/>
        <v>6</v>
      </c>
      <c r="AG34" s="45">
        <f t="shared" si="26"/>
        <v>3.9939613381608767</v>
      </c>
      <c r="AH34" s="37">
        <f t="shared" si="27"/>
        <v>2.0981726678911743</v>
      </c>
    </row>
    <row r="35" spans="1:34" x14ac:dyDescent="0.25">
      <c r="A35" s="1">
        <v>300713</v>
      </c>
      <c r="B35" s="2" t="s">
        <v>15</v>
      </c>
      <c r="C35" s="5" t="s">
        <v>74</v>
      </c>
      <c r="D35" s="2">
        <v>0.36</v>
      </c>
      <c r="E35" s="171" t="s">
        <v>202</v>
      </c>
      <c r="F35" s="38">
        <f t="shared" si="0"/>
        <v>6</v>
      </c>
      <c r="G35" s="39">
        <f t="shared" si="1"/>
        <v>6</v>
      </c>
      <c r="H35" s="40">
        <f t="shared" si="2"/>
        <v>6</v>
      </c>
      <c r="I35" s="39">
        <f t="shared" si="3"/>
        <v>4.5647488579445197</v>
      </c>
      <c r="J35" s="40">
        <f t="shared" si="4"/>
        <v>4.9836278784231585</v>
      </c>
      <c r="K35" s="39">
        <f t="shared" si="5"/>
        <v>6</v>
      </c>
      <c r="L35" s="40">
        <f t="shared" si="6"/>
        <v>6</v>
      </c>
      <c r="M35" s="39">
        <f t="shared" si="28"/>
        <v>2.3656340004316641</v>
      </c>
      <c r="N35" s="40">
        <f t="shared" si="7"/>
        <v>4.6938233222687753</v>
      </c>
      <c r="O35" s="39">
        <f t="shared" si="8"/>
        <v>6</v>
      </c>
      <c r="P35" s="41">
        <f t="shared" si="9"/>
        <v>6</v>
      </c>
      <c r="Q35" s="42">
        <f t="shared" si="10"/>
        <v>4.3269477473602915</v>
      </c>
      <c r="R35" s="40">
        <f t="shared" si="11"/>
        <v>2.1278328898474368</v>
      </c>
      <c r="S35" s="37">
        <f t="shared" si="12"/>
        <v>1.8380283336930539</v>
      </c>
      <c r="T35" s="43">
        <f t="shared" si="13"/>
        <v>6</v>
      </c>
      <c r="U35" s="39">
        <f t="shared" si="14"/>
        <v>6</v>
      </c>
      <c r="V35" s="41">
        <f t="shared" si="15"/>
        <v>5.1105206811824218</v>
      </c>
      <c r="W35" s="38">
        <f t="shared" si="16"/>
        <v>6</v>
      </c>
      <c r="X35" s="39">
        <f t="shared" si="17"/>
        <v>6</v>
      </c>
      <c r="Y35" s="40">
        <f t="shared" si="18"/>
        <v>6</v>
      </c>
      <c r="Z35" s="39">
        <f t="shared" si="19"/>
        <v>6</v>
      </c>
      <c r="AA35" s="40">
        <f t="shared" si="20"/>
        <v>6</v>
      </c>
      <c r="AB35" s="44">
        <f t="shared" si="21"/>
        <v>6</v>
      </c>
      <c r="AC35" s="40">
        <f t="shared" si="22"/>
        <v>4.3229408562199811</v>
      </c>
      <c r="AD35" s="37">
        <f t="shared" si="23"/>
        <v>6</v>
      </c>
      <c r="AE35" s="38">
        <f t="shared" si="24"/>
        <v>6</v>
      </c>
      <c r="AF35" s="39">
        <f t="shared" si="25"/>
        <v>6</v>
      </c>
      <c r="AG35" s="45">
        <f t="shared" si="26"/>
        <v>6</v>
      </c>
      <c r="AH35" s="37">
        <f t="shared" si="27"/>
        <v>3.5637226316024471</v>
      </c>
    </row>
    <row r="36" spans="1:34" x14ac:dyDescent="0.25">
      <c r="A36" s="1">
        <v>300284</v>
      </c>
      <c r="B36" s="2" t="s">
        <v>16</v>
      </c>
      <c r="C36" s="5" t="s">
        <v>75</v>
      </c>
      <c r="D36" s="2">
        <v>0.36</v>
      </c>
      <c r="E36" s="171" t="s">
        <v>202</v>
      </c>
      <c r="F36" s="38">
        <f t="shared" si="0"/>
        <v>6</v>
      </c>
      <c r="G36" s="39">
        <f t="shared" si="1"/>
        <v>6</v>
      </c>
      <c r="H36" s="40">
        <f t="shared" si="2"/>
        <v>6</v>
      </c>
      <c r="I36" s="39">
        <f t="shared" si="3"/>
        <v>4.5647488579445197</v>
      </c>
      <c r="J36" s="40">
        <f t="shared" si="4"/>
        <v>4.9836278784231585</v>
      </c>
      <c r="K36" s="39">
        <f t="shared" si="5"/>
        <v>6</v>
      </c>
      <c r="L36" s="40">
        <f t="shared" si="6"/>
        <v>6</v>
      </c>
      <c r="M36" s="39">
        <f t="shared" si="28"/>
        <v>2.3656340004316641</v>
      </c>
      <c r="N36" s="40">
        <f t="shared" si="7"/>
        <v>4.6938233222687753</v>
      </c>
      <c r="O36" s="39">
        <f t="shared" si="8"/>
        <v>6</v>
      </c>
      <c r="P36" s="41">
        <f t="shared" si="9"/>
        <v>6</v>
      </c>
      <c r="Q36" s="42">
        <f t="shared" si="10"/>
        <v>4.3269477473602915</v>
      </c>
      <c r="R36" s="40">
        <f t="shared" si="11"/>
        <v>2.1278328898474368</v>
      </c>
      <c r="S36" s="37">
        <f t="shared" si="12"/>
        <v>1.8380283336930539</v>
      </c>
      <c r="T36" s="43">
        <f t="shared" si="13"/>
        <v>6</v>
      </c>
      <c r="U36" s="39">
        <f t="shared" si="14"/>
        <v>6</v>
      </c>
      <c r="V36" s="41">
        <f t="shared" si="15"/>
        <v>5.1105206811824218</v>
      </c>
      <c r="W36" s="38">
        <f t="shared" si="16"/>
        <v>6</v>
      </c>
      <c r="X36" s="39">
        <f t="shared" si="17"/>
        <v>6</v>
      </c>
      <c r="Y36" s="40">
        <f t="shared" si="18"/>
        <v>6</v>
      </c>
      <c r="Z36" s="39">
        <f t="shared" si="19"/>
        <v>6</v>
      </c>
      <c r="AA36" s="40">
        <f t="shared" si="20"/>
        <v>6</v>
      </c>
      <c r="AB36" s="44">
        <f t="shared" si="21"/>
        <v>6</v>
      </c>
      <c r="AC36" s="40">
        <f t="shared" si="22"/>
        <v>4.3229408562199811</v>
      </c>
      <c r="AD36" s="37">
        <f t="shared" si="23"/>
        <v>6</v>
      </c>
      <c r="AE36" s="38">
        <f t="shared" si="24"/>
        <v>6</v>
      </c>
      <c r="AF36" s="39">
        <f t="shared" si="25"/>
        <v>6</v>
      </c>
      <c r="AG36" s="45">
        <f t="shared" si="26"/>
        <v>6</v>
      </c>
      <c r="AH36" s="37">
        <f t="shared" si="27"/>
        <v>3.5637226316024471</v>
      </c>
    </row>
    <row r="37" spans="1:34" x14ac:dyDescent="0.25">
      <c r="A37" s="1">
        <v>300720</v>
      </c>
      <c r="B37" s="2" t="s">
        <v>17</v>
      </c>
      <c r="C37" s="5" t="s">
        <v>75</v>
      </c>
      <c r="D37" s="2">
        <v>0.35</v>
      </c>
      <c r="E37" s="195" t="s">
        <v>232</v>
      </c>
      <c r="F37" s="38">
        <f t="shared" si="0"/>
        <v>6</v>
      </c>
      <c r="G37" s="39">
        <f t="shared" si="1"/>
        <v>6</v>
      </c>
      <c r="H37" s="40">
        <f t="shared" si="2"/>
        <v>6</v>
      </c>
      <c r="I37" s="39">
        <f t="shared" si="3"/>
        <v>4.7008845396000778</v>
      </c>
      <c r="J37" s="40">
        <f t="shared" si="4"/>
        <v>5.1317315320923926</v>
      </c>
      <c r="K37" s="39">
        <f t="shared" si="5"/>
        <v>6</v>
      </c>
      <c r="L37" s="40">
        <f t="shared" si="6"/>
        <v>6</v>
      </c>
      <c r="M37" s="39">
        <f t="shared" si="28"/>
        <v>2.4389378290154262</v>
      </c>
      <c r="N37" s="40">
        <f t="shared" si="7"/>
        <v>4.8365039886193122</v>
      </c>
      <c r="O37" s="39">
        <f t="shared" si="8"/>
        <v>6</v>
      </c>
      <c r="P37" s="41">
        <f t="shared" si="9"/>
        <v>6</v>
      </c>
      <c r="Q37" s="42">
        <f t="shared" si="10"/>
        <v>4.4562891115705856</v>
      </c>
      <c r="R37" s="40">
        <f t="shared" si="11"/>
        <v>2.1943424009859354</v>
      </c>
      <c r="S37" s="37">
        <f t="shared" si="12"/>
        <v>1.8991148575128556</v>
      </c>
      <c r="T37" s="43">
        <f t="shared" si="13"/>
        <v>6</v>
      </c>
      <c r="U37" s="39">
        <f t="shared" si="14"/>
        <v>6</v>
      </c>
      <c r="V37" s="41">
        <f t="shared" si="15"/>
        <v>5.2651069863590632</v>
      </c>
      <c r="W37" s="38">
        <f t="shared" si="16"/>
        <v>6</v>
      </c>
      <c r="X37" s="39">
        <f t="shared" si="17"/>
        <v>6</v>
      </c>
      <c r="Y37" s="40">
        <f t="shared" si="18"/>
        <v>6</v>
      </c>
      <c r="Z37" s="39">
        <f t="shared" si="19"/>
        <v>6</v>
      </c>
      <c r="AA37" s="40">
        <f t="shared" si="20"/>
        <v>6</v>
      </c>
      <c r="AB37" s="44">
        <f t="shared" si="21"/>
        <v>6</v>
      </c>
      <c r="AC37" s="40">
        <f t="shared" si="22"/>
        <v>4.4550248806834087</v>
      </c>
      <c r="AD37" s="37">
        <f t="shared" si="23"/>
        <v>6</v>
      </c>
      <c r="AE37" s="38">
        <f t="shared" si="24"/>
        <v>6</v>
      </c>
      <c r="AF37" s="39">
        <f t="shared" si="25"/>
        <v>6</v>
      </c>
      <c r="AG37" s="45">
        <f t="shared" si="26"/>
        <v>6</v>
      </c>
      <c r="AH37" s="37">
        <f t="shared" si="27"/>
        <v>3.6741147067910891</v>
      </c>
    </row>
    <row r="38" spans="1:34" x14ac:dyDescent="0.25">
      <c r="A38" s="1">
        <v>300128</v>
      </c>
      <c r="B38" s="2" t="s">
        <v>131</v>
      </c>
      <c r="C38" s="5" t="s">
        <v>74</v>
      </c>
      <c r="D38" s="2">
        <v>0.27</v>
      </c>
      <c r="E38" s="171" t="s">
        <v>202</v>
      </c>
      <c r="F38" s="38">
        <f t="shared" si="0"/>
        <v>6</v>
      </c>
      <c r="G38" s="39">
        <f t="shared" si="1"/>
        <v>6</v>
      </c>
      <c r="H38" s="40">
        <f t="shared" si="2"/>
        <v>6</v>
      </c>
      <c r="I38" s="39">
        <f t="shared" si="3"/>
        <v>6</v>
      </c>
      <c r="J38" s="40">
        <f t="shared" si="4"/>
        <v>6</v>
      </c>
      <c r="K38" s="39">
        <f t="shared" si="5"/>
        <v>6</v>
      </c>
      <c r="L38" s="40">
        <f t="shared" si="6"/>
        <v>6</v>
      </c>
      <c r="M38" s="39">
        <f t="shared" si="28"/>
        <v>3.2208453339088856</v>
      </c>
      <c r="N38" s="40">
        <f t="shared" si="7"/>
        <v>6</v>
      </c>
      <c r="O38" s="39">
        <f t="shared" si="8"/>
        <v>6</v>
      </c>
      <c r="P38" s="41">
        <f t="shared" si="9"/>
        <v>6</v>
      </c>
      <c r="Q38" s="42">
        <f t="shared" si="10"/>
        <v>5.8359303298137215</v>
      </c>
      <c r="R38" s="40">
        <f t="shared" si="11"/>
        <v>2.9037771864632491</v>
      </c>
      <c r="S38" s="37">
        <f t="shared" si="12"/>
        <v>2.5507044449240714</v>
      </c>
      <c r="T38" s="43">
        <f t="shared" si="13"/>
        <v>6</v>
      </c>
      <c r="U38" s="39">
        <f t="shared" si="14"/>
        <v>6</v>
      </c>
      <c r="V38" s="41">
        <f t="shared" si="15"/>
        <v>6</v>
      </c>
      <c r="W38" s="38">
        <f t="shared" si="16"/>
        <v>6</v>
      </c>
      <c r="X38" s="39">
        <f t="shared" si="17"/>
        <v>6</v>
      </c>
      <c r="Y38" s="40">
        <f t="shared" si="18"/>
        <v>6</v>
      </c>
      <c r="Z38" s="39">
        <f t="shared" si="19"/>
        <v>6</v>
      </c>
      <c r="AA38" s="40">
        <f t="shared" si="20"/>
        <v>6</v>
      </c>
      <c r="AB38" s="44">
        <f t="shared" si="21"/>
        <v>6</v>
      </c>
      <c r="AC38" s="40">
        <f t="shared" si="22"/>
        <v>5.8639211416266397</v>
      </c>
      <c r="AD38" s="37">
        <f t="shared" si="23"/>
        <v>6</v>
      </c>
      <c r="AE38" s="38">
        <f t="shared" si="24"/>
        <v>6</v>
      </c>
      <c r="AF38" s="39">
        <f t="shared" si="25"/>
        <v>6</v>
      </c>
      <c r="AG38" s="45">
        <f t="shared" si="26"/>
        <v>6</v>
      </c>
      <c r="AH38" s="37">
        <f t="shared" si="27"/>
        <v>4.8516301754699294</v>
      </c>
    </row>
    <row r="39" spans="1:34" x14ac:dyDescent="0.25">
      <c r="A39" s="1">
        <v>301002</v>
      </c>
      <c r="B39" s="2" t="s">
        <v>115</v>
      </c>
      <c r="C39" s="5" t="s">
        <v>79</v>
      </c>
      <c r="D39" s="2">
        <v>0.42</v>
      </c>
      <c r="E39" s="171" t="s">
        <v>201</v>
      </c>
      <c r="F39" s="38">
        <f t="shared" si="0"/>
        <v>6</v>
      </c>
      <c r="G39" s="39">
        <f t="shared" si="1"/>
        <v>6</v>
      </c>
      <c r="H39" s="40">
        <f t="shared" si="2"/>
        <v>6</v>
      </c>
      <c r="I39" s="39">
        <f t="shared" si="3"/>
        <v>3.8840704496667309</v>
      </c>
      <c r="J39" s="40">
        <f t="shared" si="4"/>
        <v>4.2431096100769938</v>
      </c>
      <c r="K39" s="39">
        <f t="shared" si="5"/>
        <v>5.5053566583943212</v>
      </c>
      <c r="L39" s="40">
        <f t="shared" si="6"/>
        <v>6</v>
      </c>
      <c r="M39" s="39">
        <f t="shared" si="28"/>
        <v>1.9991148575128557</v>
      </c>
      <c r="N39" s="40">
        <f t="shared" si="7"/>
        <v>3.9804199905160935</v>
      </c>
      <c r="O39" s="39">
        <f t="shared" si="8"/>
        <v>5.2426670388334218</v>
      </c>
      <c r="P39" s="41">
        <f t="shared" si="9"/>
        <v>6</v>
      </c>
      <c r="Q39" s="42">
        <f t="shared" si="10"/>
        <v>3.680240926308822</v>
      </c>
      <c r="R39" s="40">
        <f t="shared" si="11"/>
        <v>1.7952853341549462</v>
      </c>
      <c r="S39" s="37">
        <f t="shared" si="12"/>
        <v>1.5325957145940461</v>
      </c>
      <c r="T39" s="43">
        <f t="shared" si="13"/>
        <v>6</v>
      </c>
      <c r="U39" s="39">
        <f t="shared" si="14"/>
        <v>5.7737457969402666</v>
      </c>
      <c r="V39" s="41">
        <f t="shared" si="15"/>
        <v>4.3375891552992192</v>
      </c>
      <c r="W39" s="38">
        <f t="shared" si="16"/>
        <v>6</v>
      </c>
      <c r="X39" s="39">
        <f t="shared" si="17"/>
        <v>6</v>
      </c>
      <c r="Y39" s="40">
        <f t="shared" si="18"/>
        <v>6</v>
      </c>
      <c r="Z39" s="39">
        <f t="shared" si="19"/>
        <v>6</v>
      </c>
      <c r="AA39" s="40">
        <f t="shared" si="20"/>
        <v>6</v>
      </c>
      <c r="AB39" s="44">
        <f t="shared" si="21"/>
        <v>6</v>
      </c>
      <c r="AC39" s="40">
        <f t="shared" si="22"/>
        <v>3.6625207339028405</v>
      </c>
      <c r="AD39" s="37">
        <f t="shared" si="23"/>
        <v>6</v>
      </c>
      <c r="AE39" s="38">
        <f t="shared" si="24"/>
        <v>6</v>
      </c>
      <c r="AF39" s="39">
        <f t="shared" si="25"/>
        <v>6</v>
      </c>
      <c r="AG39" s="45">
        <f t="shared" si="26"/>
        <v>5.6297561336507354</v>
      </c>
      <c r="AH39" s="37">
        <f t="shared" si="27"/>
        <v>3.0117622556592405</v>
      </c>
    </row>
    <row r="40" spans="1:34" x14ac:dyDescent="0.25">
      <c r="A40" s="1">
        <v>300196</v>
      </c>
      <c r="B40" s="2" t="s">
        <v>344</v>
      </c>
      <c r="C40" s="5" t="s">
        <v>75</v>
      </c>
      <c r="D40" s="2">
        <v>0.36</v>
      </c>
      <c r="E40" s="284" t="s">
        <v>202</v>
      </c>
      <c r="F40" s="38">
        <f t="shared" si="0"/>
        <v>6</v>
      </c>
      <c r="G40" s="39">
        <f t="shared" si="1"/>
        <v>6</v>
      </c>
      <c r="H40" s="40">
        <f t="shared" si="2"/>
        <v>6</v>
      </c>
      <c r="I40" s="39">
        <f t="shared" si="3"/>
        <v>4.5647488579445197</v>
      </c>
      <c r="J40" s="40">
        <f t="shared" si="4"/>
        <v>4.9836278784231585</v>
      </c>
      <c r="K40" s="39">
        <f t="shared" si="5"/>
        <v>6</v>
      </c>
      <c r="L40" s="40">
        <f t="shared" si="6"/>
        <v>6</v>
      </c>
      <c r="M40" s="39">
        <f t="shared" si="28"/>
        <v>2.3656340004316641</v>
      </c>
      <c r="N40" s="40">
        <f t="shared" si="7"/>
        <v>4.6938233222687753</v>
      </c>
      <c r="O40" s="39">
        <f t="shared" si="8"/>
        <v>6</v>
      </c>
      <c r="P40" s="41">
        <f t="shared" si="9"/>
        <v>6</v>
      </c>
      <c r="Q40" s="286">
        <f t="shared" si="10"/>
        <v>4.3269477473602915</v>
      </c>
      <c r="R40" s="40">
        <f t="shared" si="11"/>
        <v>2.1278328898474368</v>
      </c>
      <c r="S40" s="37">
        <f t="shared" si="12"/>
        <v>1.8380283336930539</v>
      </c>
      <c r="T40" s="43">
        <f t="shared" si="13"/>
        <v>6</v>
      </c>
      <c r="U40" s="39">
        <f t="shared" si="14"/>
        <v>6</v>
      </c>
      <c r="V40" s="41">
        <f t="shared" si="15"/>
        <v>5.1105206811824218</v>
      </c>
      <c r="W40" s="38">
        <f t="shared" si="16"/>
        <v>6</v>
      </c>
      <c r="X40" s="39">
        <f t="shared" si="17"/>
        <v>6</v>
      </c>
      <c r="Y40" s="40">
        <f t="shared" si="18"/>
        <v>6</v>
      </c>
      <c r="Z40" s="39">
        <f t="shared" si="19"/>
        <v>6</v>
      </c>
      <c r="AA40" s="40">
        <f t="shared" si="20"/>
        <v>6</v>
      </c>
      <c r="AB40" s="44">
        <f t="shared" si="21"/>
        <v>6</v>
      </c>
      <c r="AC40" s="40">
        <f t="shared" si="22"/>
        <v>4.3229408562199811</v>
      </c>
      <c r="AD40" s="37">
        <f t="shared" si="23"/>
        <v>6</v>
      </c>
      <c r="AE40" s="38">
        <f t="shared" si="24"/>
        <v>6</v>
      </c>
      <c r="AF40" s="39">
        <f t="shared" si="25"/>
        <v>6</v>
      </c>
      <c r="AG40" s="45">
        <f t="shared" si="26"/>
        <v>6</v>
      </c>
      <c r="AH40" s="37">
        <f t="shared" si="27"/>
        <v>3.5637226316024471</v>
      </c>
    </row>
    <row r="41" spans="1:34" x14ac:dyDescent="0.25">
      <c r="A41" s="1">
        <v>300106</v>
      </c>
      <c r="B41" s="2" t="s">
        <v>18</v>
      </c>
      <c r="C41" s="5" t="s">
        <v>75</v>
      </c>
      <c r="D41" s="2">
        <v>0.4</v>
      </c>
      <c r="E41" s="171" t="s">
        <v>202</v>
      </c>
      <c r="F41" s="38">
        <f t="shared" si="0"/>
        <v>6</v>
      </c>
      <c r="G41" s="39">
        <f t="shared" si="1"/>
        <v>6</v>
      </c>
      <c r="H41" s="40">
        <f t="shared" si="2"/>
        <v>6</v>
      </c>
      <c r="I41" s="39">
        <f t="shared" si="3"/>
        <v>4.0882739721500672</v>
      </c>
      <c r="J41" s="40">
        <f t="shared" si="4"/>
        <v>4.465265090580842</v>
      </c>
      <c r="K41" s="39">
        <f t="shared" si="5"/>
        <v>5.7906244913140359</v>
      </c>
      <c r="L41" s="40">
        <f t="shared" si="6"/>
        <v>6</v>
      </c>
      <c r="M41" s="39">
        <f t="shared" si="28"/>
        <v>2.1090706003884976</v>
      </c>
      <c r="N41" s="40">
        <f t="shared" si="7"/>
        <v>4.1944409900418966</v>
      </c>
      <c r="O41" s="39">
        <f t="shared" si="8"/>
        <v>5.5198003907750923</v>
      </c>
      <c r="P41" s="41">
        <f t="shared" si="9"/>
        <v>6</v>
      </c>
      <c r="Q41" s="42">
        <f t="shared" si="10"/>
        <v>3.8742529726242623</v>
      </c>
      <c r="R41" s="40">
        <f t="shared" si="11"/>
        <v>1.8950496008626934</v>
      </c>
      <c r="S41" s="37">
        <f t="shared" si="12"/>
        <v>1.6242255003237482</v>
      </c>
      <c r="T41" s="43">
        <f t="shared" si="13"/>
        <v>6</v>
      </c>
      <c r="U41" s="39">
        <f t="shared" si="14"/>
        <v>6</v>
      </c>
      <c r="V41" s="41">
        <f t="shared" si="15"/>
        <v>4.5694686130641795</v>
      </c>
      <c r="W41" s="38">
        <f t="shared" si="16"/>
        <v>6</v>
      </c>
      <c r="X41" s="39">
        <f t="shared" si="17"/>
        <v>6</v>
      </c>
      <c r="Y41" s="40">
        <f t="shared" si="18"/>
        <v>6</v>
      </c>
      <c r="Z41" s="39">
        <f t="shared" si="19"/>
        <v>6</v>
      </c>
      <c r="AA41" s="40">
        <f t="shared" si="20"/>
        <v>6</v>
      </c>
      <c r="AB41" s="44">
        <f t="shared" si="21"/>
        <v>6</v>
      </c>
      <c r="AC41" s="40">
        <f t="shared" si="22"/>
        <v>3.8606467705979819</v>
      </c>
      <c r="AD41" s="37">
        <f t="shared" si="23"/>
        <v>6</v>
      </c>
      <c r="AE41" s="38">
        <f t="shared" si="24"/>
        <v>6</v>
      </c>
      <c r="AF41" s="39">
        <f t="shared" si="25"/>
        <v>6</v>
      </c>
      <c r="AG41" s="45">
        <f t="shared" si="26"/>
        <v>5.9262439403332712</v>
      </c>
      <c r="AH41" s="37">
        <f t="shared" si="27"/>
        <v>3.1773503684422022</v>
      </c>
    </row>
    <row r="42" spans="1:34" x14ac:dyDescent="0.25">
      <c r="A42" s="1">
        <v>300714</v>
      </c>
      <c r="B42" s="2" t="s">
        <v>19</v>
      </c>
      <c r="C42" s="5" t="s">
        <v>74</v>
      </c>
      <c r="D42" s="2">
        <v>0.39</v>
      </c>
      <c r="E42" s="171" t="s">
        <v>202</v>
      </c>
      <c r="F42" s="38">
        <f t="shared" si="0"/>
        <v>6</v>
      </c>
      <c r="G42" s="39">
        <f t="shared" si="1"/>
        <v>6</v>
      </c>
      <c r="H42" s="40">
        <f t="shared" si="2"/>
        <v>6</v>
      </c>
      <c r="I42" s="39">
        <f t="shared" si="3"/>
        <v>4.1982297150257111</v>
      </c>
      <c r="J42" s="40">
        <f t="shared" si="4"/>
        <v>4.584887272390608</v>
      </c>
      <c r="K42" s="39">
        <f t="shared" si="5"/>
        <v>5.9442302475015758</v>
      </c>
      <c r="L42" s="40">
        <f t="shared" si="6"/>
        <v>6</v>
      </c>
      <c r="M42" s="39">
        <f t="shared" si="28"/>
        <v>2.1682775388599977</v>
      </c>
      <c r="N42" s="40">
        <f t="shared" si="7"/>
        <v>4.3096830667096384</v>
      </c>
      <c r="O42" s="39">
        <f t="shared" si="8"/>
        <v>5.6690260418206071</v>
      </c>
      <c r="P42" s="41">
        <f t="shared" si="9"/>
        <v>6</v>
      </c>
      <c r="Q42" s="42">
        <f t="shared" si="10"/>
        <v>3.9787209975633457</v>
      </c>
      <c r="R42" s="40">
        <f t="shared" si="11"/>
        <v>1.948768821397634</v>
      </c>
      <c r="S42" s="37">
        <f t="shared" si="12"/>
        <v>1.6735646157166648</v>
      </c>
      <c r="T42" s="43">
        <f t="shared" si="13"/>
        <v>6</v>
      </c>
      <c r="U42" s="39">
        <f t="shared" si="14"/>
        <v>6</v>
      </c>
      <c r="V42" s="41">
        <f t="shared" si="15"/>
        <v>4.6943267826299273</v>
      </c>
      <c r="W42" s="38">
        <f t="shared" si="16"/>
        <v>6</v>
      </c>
      <c r="X42" s="39">
        <f t="shared" si="17"/>
        <v>6</v>
      </c>
      <c r="Y42" s="40">
        <f t="shared" si="18"/>
        <v>6</v>
      </c>
      <c r="Z42" s="39">
        <f t="shared" si="19"/>
        <v>6</v>
      </c>
      <c r="AA42" s="40">
        <f t="shared" si="20"/>
        <v>6</v>
      </c>
      <c r="AB42" s="44">
        <f t="shared" si="21"/>
        <v>6</v>
      </c>
      <c r="AC42" s="40">
        <f t="shared" si="22"/>
        <v>3.967330021126136</v>
      </c>
      <c r="AD42" s="37">
        <f t="shared" si="23"/>
        <v>6</v>
      </c>
      <c r="AE42" s="38">
        <f t="shared" si="24"/>
        <v>6</v>
      </c>
      <c r="AF42" s="39">
        <f t="shared" si="25"/>
        <v>6</v>
      </c>
      <c r="AG42" s="45">
        <f t="shared" si="26"/>
        <v>6</v>
      </c>
      <c r="AH42" s="37">
        <f t="shared" si="27"/>
        <v>3.2665131984022588</v>
      </c>
    </row>
    <row r="43" spans="1:34" x14ac:dyDescent="0.25">
      <c r="A43" s="1">
        <v>300719</v>
      </c>
      <c r="B43" s="2" t="s">
        <v>20</v>
      </c>
      <c r="C43" s="7" t="s">
        <v>78</v>
      </c>
      <c r="D43" s="2">
        <v>0.45</v>
      </c>
      <c r="E43" s="171" t="s">
        <v>202</v>
      </c>
      <c r="F43" s="38">
        <f t="shared" si="0"/>
        <v>5.7061941887488112</v>
      </c>
      <c r="G43" s="39">
        <f t="shared" si="1"/>
        <v>6</v>
      </c>
      <c r="H43" s="40">
        <f t="shared" si="2"/>
        <v>6</v>
      </c>
      <c r="I43" s="39">
        <f t="shared" si="3"/>
        <v>3.6117990863556155</v>
      </c>
      <c r="J43" s="40">
        <f t="shared" si="4"/>
        <v>3.9469023027385264</v>
      </c>
      <c r="K43" s="39">
        <f t="shared" si="5"/>
        <v>5.1249995478346992</v>
      </c>
      <c r="L43" s="40">
        <f t="shared" si="6"/>
        <v>6</v>
      </c>
      <c r="M43" s="39">
        <f t="shared" si="28"/>
        <v>1.8525072003453313</v>
      </c>
      <c r="N43" s="40">
        <f t="shared" si="7"/>
        <v>3.6950586578150202</v>
      </c>
      <c r="O43" s="39">
        <f t="shared" si="8"/>
        <v>4.8731559029111935</v>
      </c>
      <c r="P43" s="41">
        <f t="shared" si="9"/>
        <v>6</v>
      </c>
      <c r="Q43" s="42">
        <f t="shared" si="10"/>
        <v>3.4215581978882335</v>
      </c>
      <c r="R43" s="40">
        <f t="shared" si="11"/>
        <v>1.6622663118779497</v>
      </c>
      <c r="S43" s="37">
        <f t="shared" si="12"/>
        <v>1.4104226669544426</v>
      </c>
      <c r="T43" s="43">
        <f t="shared" si="13"/>
        <v>5.6206730554010882</v>
      </c>
      <c r="U43" s="39">
        <f t="shared" si="14"/>
        <v>5.3688294104775824</v>
      </c>
      <c r="V43" s="41">
        <f t="shared" si="15"/>
        <v>4.0284165449459373</v>
      </c>
      <c r="W43" s="38">
        <f t="shared" si="16"/>
        <v>6</v>
      </c>
      <c r="X43" s="39">
        <f t="shared" si="17"/>
        <v>6</v>
      </c>
      <c r="Y43" s="40">
        <f t="shared" si="18"/>
        <v>6</v>
      </c>
      <c r="Z43" s="39">
        <f t="shared" si="19"/>
        <v>6</v>
      </c>
      <c r="AA43" s="40">
        <f t="shared" si="20"/>
        <v>5.8418136377680456</v>
      </c>
      <c r="AB43" s="44">
        <f t="shared" si="21"/>
        <v>6</v>
      </c>
      <c r="AC43" s="40">
        <f t="shared" si="22"/>
        <v>3.3983526849759844</v>
      </c>
      <c r="AD43" s="37">
        <f t="shared" si="23"/>
        <v>6</v>
      </c>
      <c r="AE43" s="38">
        <f t="shared" si="24"/>
        <v>6</v>
      </c>
      <c r="AF43" s="39">
        <f t="shared" si="25"/>
        <v>6</v>
      </c>
      <c r="AG43" s="45">
        <f t="shared" si="26"/>
        <v>5.2344390580740194</v>
      </c>
      <c r="AH43" s="37">
        <f t="shared" si="27"/>
        <v>2.7909781052819578</v>
      </c>
    </row>
    <row r="44" spans="1:34" x14ac:dyDescent="0.25">
      <c r="A44" s="1">
        <v>300354</v>
      </c>
      <c r="B44" s="2" t="s">
        <v>21</v>
      </c>
      <c r="C44" s="5" t="s">
        <v>75</v>
      </c>
      <c r="D44" s="2">
        <v>0.34</v>
      </c>
      <c r="E44" s="171" t="s">
        <v>202</v>
      </c>
      <c r="F44" s="38">
        <f t="shared" si="0"/>
        <v>6</v>
      </c>
      <c r="G44" s="39">
        <f t="shared" si="1"/>
        <v>6</v>
      </c>
      <c r="H44" s="40">
        <f t="shared" si="2"/>
        <v>6</v>
      </c>
      <c r="I44" s="39">
        <f t="shared" si="3"/>
        <v>4.8450282025294911</v>
      </c>
      <c r="J44" s="40">
        <f t="shared" si="4"/>
        <v>5.2885471653892262</v>
      </c>
      <c r="K44" s="39">
        <f t="shared" si="5"/>
        <v>6</v>
      </c>
      <c r="L44" s="40">
        <f t="shared" si="6"/>
        <v>6</v>
      </c>
      <c r="M44" s="39">
        <f t="shared" si="28"/>
        <v>2.5165536475158796</v>
      </c>
      <c r="N44" s="40">
        <f t="shared" si="7"/>
        <v>4.9875776353434089</v>
      </c>
      <c r="O44" s="39">
        <f t="shared" si="8"/>
        <v>6</v>
      </c>
      <c r="P44" s="41">
        <f t="shared" si="9"/>
        <v>6</v>
      </c>
      <c r="Q44" s="42">
        <f t="shared" si="10"/>
        <v>4.593238791322662</v>
      </c>
      <c r="R44" s="40">
        <f t="shared" si="11"/>
        <v>2.2647642363090505</v>
      </c>
      <c r="S44" s="37">
        <f t="shared" si="12"/>
        <v>1.963794706263233</v>
      </c>
      <c r="T44" s="43">
        <f t="shared" si="13"/>
        <v>6</v>
      </c>
      <c r="U44" s="39">
        <f t="shared" si="14"/>
        <v>6</v>
      </c>
      <c r="V44" s="41">
        <f t="shared" si="15"/>
        <v>5.4287866036049168</v>
      </c>
      <c r="W44" s="38">
        <f t="shared" si="16"/>
        <v>6</v>
      </c>
      <c r="X44" s="39">
        <f t="shared" si="17"/>
        <v>6</v>
      </c>
      <c r="Y44" s="40">
        <f t="shared" si="18"/>
        <v>6</v>
      </c>
      <c r="Z44" s="39">
        <f t="shared" si="19"/>
        <v>6</v>
      </c>
      <c r="AA44" s="40">
        <f t="shared" si="20"/>
        <v>6</v>
      </c>
      <c r="AB44" s="44">
        <f t="shared" si="21"/>
        <v>6</v>
      </c>
      <c r="AC44" s="40">
        <f t="shared" si="22"/>
        <v>4.5948785536446852</v>
      </c>
      <c r="AD44" s="37">
        <f t="shared" si="23"/>
        <v>6</v>
      </c>
      <c r="AE44" s="38">
        <f t="shared" si="24"/>
        <v>6</v>
      </c>
      <c r="AF44" s="39">
        <f t="shared" si="25"/>
        <v>6</v>
      </c>
      <c r="AG44" s="45">
        <f t="shared" si="26"/>
        <v>6</v>
      </c>
      <c r="AH44" s="37">
        <f t="shared" si="27"/>
        <v>3.7910004334614147</v>
      </c>
    </row>
    <row r="45" spans="1:34" x14ac:dyDescent="0.25">
      <c r="A45" s="1">
        <v>300806</v>
      </c>
      <c r="B45" s="2" t="s">
        <v>22</v>
      </c>
      <c r="C45" s="7" t="s">
        <v>74</v>
      </c>
      <c r="D45" s="2">
        <v>0.25</v>
      </c>
      <c r="E45" s="195" t="s">
        <v>232</v>
      </c>
      <c r="F45" s="38">
        <f t="shared" si="0"/>
        <v>6</v>
      </c>
      <c r="G45" s="39">
        <f t="shared" si="1"/>
        <v>6</v>
      </c>
      <c r="H45" s="40">
        <f t="shared" si="2"/>
        <v>6</v>
      </c>
      <c r="I45" s="39">
        <f t="shared" si="3"/>
        <v>6</v>
      </c>
      <c r="J45" s="40">
        <f t="shared" si="4"/>
        <v>6</v>
      </c>
      <c r="K45" s="39">
        <f t="shared" si="5"/>
        <v>6</v>
      </c>
      <c r="L45" s="40">
        <f t="shared" si="6"/>
        <v>6</v>
      </c>
      <c r="M45" s="39">
        <f t="shared" si="28"/>
        <v>3.4945129606215968</v>
      </c>
      <c r="N45" s="40">
        <f t="shared" si="7"/>
        <v>6</v>
      </c>
      <c r="O45" s="39">
        <f t="shared" si="8"/>
        <v>6</v>
      </c>
      <c r="P45" s="41">
        <f t="shared" si="9"/>
        <v>6</v>
      </c>
      <c r="Q45" s="42">
        <f t="shared" si="10"/>
        <v>6</v>
      </c>
      <c r="R45" s="40">
        <f t="shared" si="11"/>
        <v>3.1520793613803093</v>
      </c>
      <c r="S45" s="37">
        <f t="shared" si="12"/>
        <v>2.7787608005179973</v>
      </c>
      <c r="T45" s="43">
        <f t="shared" si="13"/>
        <v>6</v>
      </c>
      <c r="U45" s="39">
        <f t="shared" si="14"/>
        <v>6</v>
      </c>
      <c r="V45" s="41">
        <f t="shared" si="15"/>
        <v>6</v>
      </c>
      <c r="W45" s="38">
        <f t="shared" si="16"/>
        <v>6</v>
      </c>
      <c r="X45" s="39">
        <f t="shared" si="17"/>
        <v>6</v>
      </c>
      <c r="Y45" s="40">
        <f t="shared" si="18"/>
        <v>6</v>
      </c>
      <c r="Z45" s="39">
        <f t="shared" si="19"/>
        <v>6</v>
      </c>
      <c r="AA45" s="40">
        <f t="shared" si="20"/>
        <v>6</v>
      </c>
      <c r="AB45" s="44">
        <f t="shared" si="21"/>
        <v>6</v>
      </c>
      <c r="AC45" s="40">
        <f t="shared" si="22"/>
        <v>6</v>
      </c>
      <c r="AD45" s="37">
        <f t="shared" si="23"/>
        <v>6</v>
      </c>
      <c r="AE45" s="38">
        <f t="shared" si="24"/>
        <v>6</v>
      </c>
      <c r="AF45" s="39">
        <f t="shared" si="25"/>
        <v>6</v>
      </c>
      <c r="AG45" s="45">
        <f t="shared" si="26"/>
        <v>6</v>
      </c>
      <c r="AH45" s="37">
        <f t="shared" si="27"/>
        <v>5.2637605895075241</v>
      </c>
    </row>
    <row r="46" spans="1:34" x14ac:dyDescent="0.25">
      <c r="A46" s="1">
        <v>300351</v>
      </c>
      <c r="B46" s="2" t="s">
        <v>23</v>
      </c>
      <c r="C46" s="5" t="s">
        <v>74</v>
      </c>
      <c r="D46" s="2">
        <v>0.22</v>
      </c>
      <c r="E46" s="195" t="s">
        <v>232</v>
      </c>
      <c r="F46" s="38">
        <f t="shared" si="0"/>
        <v>6</v>
      </c>
      <c r="G46" s="39">
        <f t="shared" si="1"/>
        <v>6</v>
      </c>
      <c r="H46" s="40">
        <f t="shared" si="2"/>
        <v>6</v>
      </c>
      <c r="I46" s="39">
        <f t="shared" si="3"/>
        <v>6</v>
      </c>
      <c r="J46" s="40">
        <f t="shared" si="4"/>
        <v>6</v>
      </c>
      <c r="K46" s="39">
        <f t="shared" si="5"/>
        <v>6</v>
      </c>
      <c r="L46" s="40">
        <f t="shared" si="6"/>
        <v>6</v>
      </c>
      <c r="M46" s="39">
        <f t="shared" si="28"/>
        <v>3.9983101825245422</v>
      </c>
      <c r="N46" s="40">
        <f t="shared" si="7"/>
        <v>6</v>
      </c>
      <c r="O46" s="39">
        <f t="shared" si="8"/>
        <v>6</v>
      </c>
      <c r="P46" s="41">
        <f t="shared" si="9"/>
        <v>6</v>
      </c>
      <c r="Q46" s="42">
        <f t="shared" si="10"/>
        <v>6</v>
      </c>
      <c r="R46" s="40">
        <f t="shared" si="11"/>
        <v>3.6091810924776238</v>
      </c>
      <c r="S46" s="37">
        <f t="shared" si="12"/>
        <v>3.1985918187704518</v>
      </c>
      <c r="T46" s="43">
        <f t="shared" si="13"/>
        <v>6</v>
      </c>
      <c r="U46" s="39">
        <f t="shared" si="14"/>
        <v>6</v>
      </c>
      <c r="V46" s="41">
        <f t="shared" si="15"/>
        <v>6</v>
      </c>
      <c r="W46" s="38">
        <f t="shared" si="16"/>
        <v>6</v>
      </c>
      <c r="X46" s="39">
        <f t="shared" si="17"/>
        <v>6</v>
      </c>
      <c r="Y46" s="40">
        <f t="shared" si="18"/>
        <v>6</v>
      </c>
      <c r="Z46" s="39">
        <f t="shared" si="19"/>
        <v>6</v>
      </c>
      <c r="AA46" s="40">
        <f t="shared" si="20"/>
        <v>6</v>
      </c>
      <c r="AB46" s="44">
        <f t="shared" si="21"/>
        <v>6</v>
      </c>
      <c r="AC46" s="40">
        <f t="shared" si="22"/>
        <v>6</v>
      </c>
      <c r="AD46" s="37">
        <f t="shared" si="23"/>
        <v>6</v>
      </c>
      <c r="AE46" s="38">
        <f t="shared" si="24"/>
        <v>6</v>
      </c>
      <c r="AF46" s="39">
        <f t="shared" si="25"/>
        <v>6</v>
      </c>
      <c r="AG46" s="45">
        <f t="shared" si="26"/>
        <v>6</v>
      </c>
      <c r="AH46" s="37">
        <f t="shared" si="27"/>
        <v>6</v>
      </c>
    </row>
    <row r="47" spans="1:34" x14ac:dyDescent="0.25">
      <c r="A47" s="1">
        <v>301105</v>
      </c>
      <c r="B47" s="2" t="s">
        <v>252</v>
      </c>
      <c r="C47" s="5" t="s">
        <v>74</v>
      </c>
      <c r="D47" s="2">
        <v>0.33</v>
      </c>
      <c r="E47" s="195" t="s">
        <v>232</v>
      </c>
      <c r="F47" s="38">
        <f t="shared" si="0"/>
        <v>6</v>
      </c>
      <c r="G47" s="39">
        <f t="shared" si="1"/>
        <v>6</v>
      </c>
      <c r="H47" s="40">
        <f t="shared" si="2"/>
        <v>6</v>
      </c>
      <c r="I47" s="39">
        <f t="shared" si="3"/>
        <v>4.9979078450303849</v>
      </c>
      <c r="J47" s="40">
        <f t="shared" si="4"/>
        <v>5.4548667764616274</v>
      </c>
      <c r="K47" s="39">
        <f t="shared" si="5"/>
        <v>6</v>
      </c>
      <c r="L47" s="40">
        <f t="shared" si="6"/>
        <v>6</v>
      </c>
      <c r="M47" s="39">
        <f t="shared" si="28"/>
        <v>2.5988734550163612</v>
      </c>
      <c r="N47" s="40">
        <f t="shared" si="7"/>
        <v>5.1478072606568448</v>
      </c>
      <c r="O47" s="39">
        <f t="shared" si="8"/>
        <v>6</v>
      </c>
      <c r="P47" s="41">
        <f t="shared" si="9"/>
        <v>6</v>
      </c>
      <c r="Q47" s="42">
        <f t="shared" si="10"/>
        <v>4.7384884516657726</v>
      </c>
      <c r="R47" s="40">
        <f t="shared" si="11"/>
        <v>2.339454061651749</v>
      </c>
      <c r="S47" s="37">
        <f t="shared" si="12"/>
        <v>2.0323945458469677</v>
      </c>
      <c r="T47" s="43">
        <f t="shared" si="13"/>
        <v>6</v>
      </c>
      <c r="U47" s="39">
        <f t="shared" si="14"/>
        <v>6</v>
      </c>
      <c r="V47" s="41">
        <f t="shared" si="15"/>
        <v>5.6023861976535505</v>
      </c>
      <c r="W47" s="38">
        <f t="shared" si="16"/>
        <v>6</v>
      </c>
      <c r="X47" s="39">
        <f t="shared" si="17"/>
        <v>6</v>
      </c>
      <c r="Y47" s="40">
        <f t="shared" si="18"/>
        <v>6</v>
      </c>
      <c r="Z47" s="39">
        <f t="shared" si="19"/>
        <v>6</v>
      </c>
      <c r="AA47" s="40">
        <f t="shared" si="20"/>
        <v>6</v>
      </c>
      <c r="AB47" s="44">
        <f t="shared" si="21"/>
        <v>6</v>
      </c>
      <c r="AC47" s="40">
        <f t="shared" si="22"/>
        <v>4.7432082067854324</v>
      </c>
      <c r="AD47" s="37">
        <f t="shared" si="23"/>
        <v>6</v>
      </c>
      <c r="AE47" s="38">
        <f t="shared" si="24"/>
        <v>6</v>
      </c>
      <c r="AF47" s="39">
        <f t="shared" si="25"/>
        <v>6</v>
      </c>
      <c r="AG47" s="45">
        <f t="shared" si="26"/>
        <v>6</v>
      </c>
      <c r="AH47" s="37">
        <f t="shared" si="27"/>
        <v>3.9149701435663058</v>
      </c>
    </row>
    <row r="48" spans="1:34" x14ac:dyDescent="0.25">
      <c r="A48" s="1">
        <v>300144</v>
      </c>
      <c r="B48" s="2" t="s">
        <v>24</v>
      </c>
      <c r="C48" s="8" t="s">
        <v>75</v>
      </c>
      <c r="D48" s="2">
        <v>0.41</v>
      </c>
      <c r="E48" s="171" t="s">
        <v>202</v>
      </c>
      <c r="F48" s="38">
        <f t="shared" si="0"/>
        <v>6</v>
      </c>
      <c r="G48" s="39">
        <f t="shared" si="1"/>
        <v>6</v>
      </c>
      <c r="H48" s="40">
        <f t="shared" si="2"/>
        <v>6</v>
      </c>
      <c r="I48" s="39">
        <f t="shared" si="3"/>
        <v>3.9836819240488461</v>
      </c>
      <c r="J48" s="40">
        <f t="shared" si="4"/>
        <v>4.3514781371520419</v>
      </c>
      <c r="K48" s="39">
        <f t="shared" si="5"/>
        <v>5.6445116988429636</v>
      </c>
      <c r="L48" s="40">
        <f t="shared" si="6"/>
        <v>6</v>
      </c>
      <c r="M48" s="39">
        <f t="shared" si="28"/>
        <v>2.052751805257071</v>
      </c>
      <c r="N48" s="40">
        <f t="shared" si="7"/>
        <v>4.0848204780896573</v>
      </c>
      <c r="O48" s="39">
        <f t="shared" si="8"/>
        <v>5.3778540397805781</v>
      </c>
      <c r="P48" s="41">
        <f t="shared" si="9"/>
        <v>6</v>
      </c>
      <c r="Q48" s="42">
        <f t="shared" si="10"/>
        <v>3.7748809489017199</v>
      </c>
      <c r="R48" s="40">
        <f t="shared" si="11"/>
        <v>1.843950830109945</v>
      </c>
      <c r="S48" s="37">
        <f t="shared" si="12"/>
        <v>1.5772931710475593</v>
      </c>
      <c r="T48" s="43">
        <f t="shared" si="13"/>
        <v>6</v>
      </c>
      <c r="U48" s="39">
        <f t="shared" si="14"/>
        <v>5.9218859383290541</v>
      </c>
      <c r="V48" s="41">
        <f t="shared" si="15"/>
        <v>4.4507010859162728</v>
      </c>
      <c r="W48" s="38">
        <f t="shared" si="16"/>
        <v>6</v>
      </c>
      <c r="X48" s="39">
        <f t="shared" si="17"/>
        <v>6</v>
      </c>
      <c r="Y48" s="40">
        <f t="shared" si="18"/>
        <v>6</v>
      </c>
      <c r="Z48" s="39">
        <f t="shared" si="19"/>
        <v>6</v>
      </c>
      <c r="AA48" s="40">
        <f t="shared" si="20"/>
        <v>6</v>
      </c>
      <c r="AB48" s="44">
        <f t="shared" si="21"/>
        <v>6</v>
      </c>
      <c r="AC48" s="40">
        <f t="shared" si="22"/>
        <v>3.7591675810712024</v>
      </c>
      <c r="AD48" s="37">
        <f t="shared" si="23"/>
        <v>6</v>
      </c>
      <c r="AE48" s="38">
        <f t="shared" si="24"/>
        <v>6</v>
      </c>
      <c r="AF48" s="39">
        <f t="shared" si="25"/>
        <v>6</v>
      </c>
      <c r="AG48" s="45">
        <f t="shared" si="26"/>
        <v>5.7743843320324606</v>
      </c>
      <c r="AH48" s="37">
        <f t="shared" si="27"/>
        <v>3.0925369448216613</v>
      </c>
    </row>
    <row r="49" spans="1:34" x14ac:dyDescent="0.25">
      <c r="A49" s="1">
        <v>300194</v>
      </c>
      <c r="B49" s="9" t="s">
        <v>339</v>
      </c>
      <c r="C49" s="5" t="s">
        <v>79</v>
      </c>
      <c r="D49" s="2">
        <v>0.38</v>
      </c>
      <c r="E49" s="275" t="s">
        <v>201</v>
      </c>
      <c r="F49" s="38">
        <f t="shared" si="0"/>
        <v>6</v>
      </c>
      <c r="G49" s="39">
        <f t="shared" si="1"/>
        <v>6</v>
      </c>
      <c r="H49" s="40">
        <f t="shared" si="2"/>
        <v>6</v>
      </c>
      <c r="I49" s="39">
        <f t="shared" si="3"/>
        <v>4.3139726022632292</v>
      </c>
      <c r="J49" s="40">
        <f t="shared" si="4"/>
        <v>4.7108053585061507</v>
      </c>
      <c r="K49" s="39">
        <f t="shared" si="5"/>
        <v>6</v>
      </c>
      <c r="L49" s="40">
        <f t="shared" si="6"/>
        <v>6</v>
      </c>
      <c r="M49" s="39">
        <f t="shared" si="28"/>
        <v>2.2306006319878922</v>
      </c>
      <c r="N49" s="40">
        <f t="shared" si="7"/>
        <v>4.4309905158335763</v>
      </c>
      <c r="O49" s="39">
        <f t="shared" si="8"/>
        <v>5.8261056745000968</v>
      </c>
      <c r="P49" s="41">
        <f t="shared" si="9"/>
        <v>6</v>
      </c>
      <c r="Q49" s="277">
        <f t="shared" si="10"/>
        <v>4.0886873396044869</v>
      </c>
      <c r="R49" s="40">
        <f t="shared" si="11"/>
        <v>2.0053153693291508</v>
      </c>
      <c r="S49" s="37">
        <f t="shared" si="12"/>
        <v>1.725500526656577</v>
      </c>
      <c r="T49" s="43">
        <f t="shared" si="13"/>
        <v>6</v>
      </c>
      <c r="U49" s="39">
        <f t="shared" si="14"/>
        <v>6</v>
      </c>
      <c r="V49" s="41">
        <f t="shared" si="15"/>
        <v>4.8257564348043989</v>
      </c>
      <c r="W49" s="38">
        <f t="shared" si="16"/>
        <v>6</v>
      </c>
      <c r="X49" s="39">
        <f t="shared" si="17"/>
        <v>6</v>
      </c>
      <c r="Y49" s="40">
        <f t="shared" si="18"/>
        <v>6</v>
      </c>
      <c r="Z49" s="39">
        <f t="shared" si="19"/>
        <v>6</v>
      </c>
      <c r="AA49" s="40">
        <f t="shared" si="20"/>
        <v>6</v>
      </c>
      <c r="AB49" s="44">
        <f t="shared" si="21"/>
        <v>6</v>
      </c>
      <c r="AC49" s="40">
        <f t="shared" si="22"/>
        <v>4.0796281795768241</v>
      </c>
      <c r="AD49" s="37">
        <f t="shared" si="23"/>
        <v>6</v>
      </c>
      <c r="AE49" s="38">
        <f t="shared" si="24"/>
        <v>6</v>
      </c>
      <c r="AF49" s="39">
        <f t="shared" si="25"/>
        <v>6</v>
      </c>
      <c r="AG49" s="45">
        <f t="shared" si="26"/>
        <v>6</v>
      </c>
      <c r="AH49" s="37">
        <f t="shared" si="27"/>
        <v>3.3603688088865291</v>
      </c>
    </row>
    <row r="50" spans="1:34" x14ac:dyDescent="0.25">
      <c r="A50" s="1">
        <v>300312</v>
      </c>
      <c r="B50" s="2" t="s">
        <v>25</v>
      </c>
      <c r="C50" s="5" t="s">
        <v>75</v>
      </c>
      <c r="D50" s="2">
        <v>0.39</v>
      </c>
      <c r="E50" s="171" t="s">
        <v>202</v>
      </c>
      <c r="F50" s="38">
        <f t="shared" si="0"/>
        <v>6</v>
      </c>
      <c r="G50" s="39">
        <f t="shared" si="1"/>
        <v>6</v>
      </c>
      <c r="H50" s="40">
        <f t="shared" si="2"/>
        <v>6</v>
      </c>
      <c r="I50" s="39">
        <f t="shared" si="3"/>
        <v>4.1982297150257111</v>
      </c>
      <c r="J50" s="40">
        <f t="shared" si="4"/>
        <v>4.584887272390608</v>
      </c>
      <c r="K50" s="39">
        <f t="shared" si="5"/>
        <v>5.9442302475015758</v>
      </c>
      <c r="L50" s="40">
        <f t="shared" si="6"/>
        <v>6</v>
      </c>
      <c r="M50" s="39">
        <f t="shared" si="28"/>
        <v>2.1682775388599977</v>
      </c>
      <c r="N50" s="40">
        <f t="shared" si="7"/>
        <v>4.3096830667096384</v>
      </c>
      <c r="O50" s="39">
        <f t="shared" si="8"/>
        <v>5.6690260418206071</v>
      </c>
      <c r="P50" s="41">
        <f t="shared" si="9"/>
        <v>6</v>
      </c>
      <c r="Q50" s="42">
        <f t="shared" si="10"/>
        <v>3.9787209975633457</v>
      </c>
      <c r="R50" s="40">
        <f t="shared" si="11"/>
        <v>1.948768821397634</v>
      </c>
      <c r="S50" s="37">
        <f t="shared" si="12"/>
        <v>1.6735646157166648</v>
      </c>
      <c r="T50" s="43">
        <f t="shared" si="13"/>
        <v>6</v>
      </c>
      <c r="U50" s="39">
        <f t="shared" si="14"/>
        <v>6</v>
      </c>
      <c r="V50" s="41">
        <f t="shared" si="15"/>
        <v>4.6943267826299273</v>
      </c>
      <c r="W50" s="38">
        <f t="shared" si="16"/>
        <v>6</v>
      </c>
      <c r="X50" s="39">
        <f t="shared" si="17"/>
        <v>6</v>
      </c>
      <c r="Y50" s="40">
        <f t="shared" si="18"/>
        <v>6</v>
      </c>
      <c r="Z50" s="39">
        <f t="shared" si="19"/>
        <v>6</v>
      </c>
      <c r="AA50" s="40">
        <f t="shared" si="20"/>
        <v>6</v>
      </c>
      <c r="AB50" s="44">
        <f t="shared" si="21"/>
        <v>6</v>
      </c>
      <c r="AC50" s="40">
        <f t="shared" si="22"/>
        <v>3.967330021126136</v>
      </c>
      <c r="AD50" s="37">
        <f t="shared" si="23"/>
        <v>6</v>
      </c>
      <c r="AE50" s="38">
        <f t="shared" si="24"/>
        <v>6</v>
      </c>
      <c r="AF50" s="39">
        <f t="shared" si="25"/>
        <v>6</v>
      </c>
      <c r="AG50" s="45">
        <f t="shared" si="26"/>
        <v>6</v>
      </c>
      <c r="AH50" s="37">
        <f t="shared" si="27"/>
        <v>3.2665131984022588</v>
      </c>
    </row>
    <row r="51" spans="1:34" x14ac:dyDescent="0.25">
      <c r="A51" s="1">
        <v>300330</v>
      </c>
      <c r="B51" s="2" t="s">
        <v>26</v>
      </c>
      <c r="C51" s="5" t="s">
        <v>75</v>
      </c>
      <c r="D51" s="2">
        <v>0.31</v>
      </c>
      <c r="E51" s="195" t="s">
        <v>232</v>
      </c>
      <c r="F51" s="38">
        <f t="shared" si="0"/>
        <v>6</v>
      </c>
      <c r="G51" s="39">
        <f t="shared" si="1"/>
        <v>6</v>
      </c>
      <c r="H51" s="40">
        <f t="shared" si="2"/>
        <v>6</v>
      </c>
      <c r="I51" s="39">
        <f t="shared" si="3"/>
        <v>5.3332567382581519</v>
      </c>
      <c r="J51" s="40">
        <f t="shared" si="4"/>
        <v>5.8196968910720548</v>
      </c>
      <c r="K51" s="39">
        <f t="shared" si="5"/>
        <v>6</v>
      </c>
      <c r="L51" s="40">
        <f t="shared" si="6"/>
        <v>6</v>
      </c>
      <c r="M51" s="39">
        <f t="shared" si="28"/>
        <v>2.7794459359851587</v>
      </c>
      <c r="N51" s="40">
        <f t="shared" si="7"/>
        <v>5.4992786968282559</v>
      </c>
      <c r="O51" s="39">
        <f t="shared" si="8"/>
        <v>6</v>
      </c>
      <c r="P51" s="41">
        <f t="shared" si="9"/>
        <v>6</v>
      </c>
      <c r="Q51" s="42">
        <f t="shared" si="10"/>
        <v>5.0571006098377582</v>
      </c>
      <c r="R51" s="40">
        <f t="shared" si="11"/>
        <v>2.5032898075647658</v>
      </c>
      <c r="S51" s="37">
        <f t="shared" si="12"/>
        <v>2.1828716133209656</v>
      </c>
      <c r="T51" s="43">
        <f t="shared" si="13"/>
        <v>6</v>
      </c>
      <c r="U51" s="39">
        <f t="shared" si="14"/>
        <v>6</v>
      </c>
      <c r="V51" s="41">
        <f t="shared" si="15"/>
        <v>5.9831853071795864</v>
      </c>
      <c r="W51" s="38">
        <f t="shared" si="16"/>
        <v>6</v>
      </c>
      <c r="X51" s="39">
        <f t="shared" si="17"/>
        <v>6</v>
      </c>
      <c r="Y51" s="40">
        <f t="shared" si="18"/>
        <v>6</v>
      </c>
      <c r="Z51" s="39">
        <f t="shared" si="19"/>
        <v>6</v>
      </c>
      <c r="AA51" s="40">
        <f t="shared" si="20"/>
        <v>6</v>
      </c>
      <c r="AB51" s="44">
        <f t="shared" si="21"/>
        <v>6</v>
      </c>
      <c r="AC51" s="40">
        <f t="shared" si="22"/>
        <v>5.0685764781909448</v>
      </c>
      <c r="AD51" s="37">
        <f t="shared" si="23"/>
        <v>6</v>
      </c>
      <c r="AE51" s="38">
        <f t="shared" si="24"/>
        <v>6</v>
      </c>
      <c r="AF51" s="39">
        <f t="shared" si="25"/>
        <v>6</v>
      </c>
      <c r="AG51" s="45">
        <f t="shared" si="26"/>
        <v>6</v>
      </c>
      <c r="AH51" s="37">
        <f t="shared" si="27"/>
        <v>4.1869037012157451</v>
      </c>
    </row>
    <row r="52" spans="1:34" x14ac:dyDescent="0.25">
      <c r="A52" s="1">
        <v>300809</v>
      </c>
      <c r="B52" s="2" t="s">
        <v>105</v>
      </c>
      <c r="C52" s="5" t="s">
        <v>74</v>
      </c>
      <c r="D52" s="2">
        <v>0.35</v>
      </c>
      <c r="E52" s="171" t="s">
        <v>202</v>
      </c>
      <c r="F52" s="38">
        <f t="shared" ref="F52:F100" si="29">IF(((($F$7/2)^2-($D$6/2)^2)*PI()/$D52/1000)-0.2&gt;6,6,((($F$7/2)^2-($D$6/2)^2)*PI()/$D52/1000)-0.2)</f>
        <v>6</v>
      </c>
      <c r="G52" s="39">
        <f t="shared" ref="G52:G100" si="30">IF(((($N$7/2)^2-($D$6/2)^2)*PI()/$D52/1000)-0.2&gt;6,6,((($N$7/2)^2-($D$6/2)^2)*PI()/$D52/1000)-0.2)</f>
        <v>6</v>
      </c>
      <c r="H52" s="40">
        <f t="shared" ref="H52:H100" si="31">IF(((($H$7/2)^2-($D$6/2)^2)*PI()/$D52/1000)-0.2&gt;6,6,((($H$7/2)^2-($D$6/2)^2)*PI()/$D52/1000)-0.2)</f>
        <v>6</v>
      </c>
      <c r="I52" s="39">
        <f t="shared" si="3"/>
        <v>4.7008845396000778</v>
      </c>
      <c r="J52" s="40">
        <f t="shared" ref="J52:J100" si="32">IF(((($F$7/2)^2-($O$6/2)^2)*PI()/$D52/1000)-0.2&gt;6,6,((($F$7/2)^2-($O$6/2)^2)*PI()/$D52/1000)-0.2)</f>
        <v>5.1317315320923926</v>
      </c>
      <c r="K52" s="39">
        <f t="shared" ref="K52:K100" si="33">IF(((($N$7/2)^2-($O$6/2)^2)*PI()/$D52/1000)-0.2&gt;6,6,((($N$7/2)^2-($O$6/2)^2)*PI()/$D52/1000)-0.2)</f>
        <v>6</v>
      </c>
      <c r="L52" s="40">
        <f t="shared" ref="L52:L100" si="34">IF(((($H$7/2)^2-($O$6/2)^2)*PI()/$D52/1000)-0.2&gt;6,6,((($H$7/2)^2-($O$6/2)^2)*PI()/$D52/1000)-0.2)</f>
        <v>6</v>
      </c>
      <c r="M52" s="39">
        <f t="shared" si="28"/>
        <v>2.4389378290154262</v>
      </c>
      <c r="N52" s="40">
        <f t="shared" ref="N52:N100" si="35">IF(((($F$7/2)^2-($N$6/2)^2)*PI()/$D52/1000)-0.3&gt;6,6,((($F$7/2)^2-($N$6/2)^2)*PI()/$D52/1000)-0.3)</f>
        <v>4.8365039886193122</v>
      </c>
      <c r="O52" s="39">
        <f t="shared" ref="O52:O100" si="36">IF(((($N$7/2)^2-($N$6/2)^2)*PI()/$D52/1000)-0.3&gt;6,6,((($N$7/2)^2-($N$6/2)^2)*PI()/$D52/1000)-0.3)</f>
        <v>6</v>
      </c>
      <c r="P52" s="41">
        <f t="shared" ref="P52:P100" si="37">IF(((($H$7/2)^2-($N$6/2)^2)*PI()/$D52/1000)-0.3&gt;6,6,((($H$7/2)^2-($N$6/2)^2)*PI()/$D52/1000)-0.3)</f>
        <v>6</v>
      </c>
      <c r="Q52" s="42">
        <f t="shared" ref="Q52:Q100" si="38">IF(((($Q$7/2)^2-($D$6/2)^2)*PI()/$D52/1000)-0.2&gt;6,6,((($Q$7/2)^2-($D$6/2)^2)*PI()/$D52/1000)-0.2)</f>
        <v>4.4562891115705856</v>
      </c>
      <c r="R52" s="40">
        <f t="shared" ref="R52:R100" si="39">IF(((($Q$7/2)^2-($O$6/2)^2)*PI()/$D52/1000)-0.2&gt;6,6,((($Q$7/2)^2-($O$6/2)^2)*PI()/$D52/1000)-0.2)</f>
        <v>2.1943424009859354</v>
      </c>
      <c r="S52" s="37">
        <f t="shared" ref="S52:S100" si="40">IF(((($Q$7/2)^2-($N$6/2)^2)*PI()/$D52/1000)-0.3&gt;6,6,((($Q$7/2)^2-($N$6/2)^2)*PI()/$D52/1000)-0.3)</f>
        <v>1.8991148575128556</v>
      </c>
      <c r="T52" s="43">
        <f t="shared" ref="T52:T100" si="41">IF(((($T$7/2)^2-($T$6/2)^2)*PI()/$D52/1000)-0.2&gt;6,6,((($T$7/2)^2-($T$6/2)^2)*PI()/$D52/1000)-0.2)</f>
        <v>6</v>
      </c>
      <c r="U52" s="39">
        <f t="shared" ref="U52:U100" si="42">IF(((($U$7/2)^2-($U$6/2)^2)*PI()/$D52/1000)-0.3&gt;6,6,((($U$7/2)^2-($U$6/2)^2)*PI()/$D52/1000)-0.3)</f>
        <v>6</v>
      </c>
      <c r="V52" s="41">
        <f t="shared" ref="V52:V100" si="43">IF(((($V$7/2)^2-($V$6/2)^2)*PI()/$D52/1000)-0.3&gt;6,6,((($V$7/2)^2-($V$6/2)^2)*PI()/$D52/1000)-0.3)</f>
        <v>5.2651069863590632</v>
      </c>
      <c r="W52" s="38">
        <f t="shared" ref="W52:W100" si="44">IF(((($S$7/2)^2-($S$6/2)^2)*PI()/$D52/1000)-0.2&gt;6,6,((($S$7/2)^2-($S$6/2)^2)*PI()/$D52/1000)-0.2)</f>
        <v>6</v>
      </c>
      <c r="X52" s="39">
        <f t="shared" ref="X52:X100" si="45">IF(((($W$7/2)^2-($S$6/2)^2)*PI()/$D52/1000)-0.2&gt;6,6,((($W$7/2)^2-($S$6/2)^2)*PI()/$D52/1000)-0.2)</f>
        <v>6</v>
      </c>
      <c r="Y52" s="40">
        <f t="shared" ref="Y52:Y100" si="46">IF(((($S$7/2)^2-($W$6/2)^2)*PI()/$D52/1000)-0.3&gt;6,6,((($S$7/2)^2-($W$6/2)^2)*PI()/$D52/1000)-0.3)</f>
        <v>6</v>
      </c>
      <c r="Z52" s="39">
        <f t="shared" ref="Z52:Z100" si="47">IF(((($W$7/2)^2-($W$6/2)^2)*PI()/$D52/1000)-0.3&gt;6,6,((($W$7/2)^2-($W$6/2)^2)*PI()/$D52/1000)-0.3)</f>
        <v>6</v>
      </c>
      <c r="AA52" s="40">
        <f t="shared" ref="AA52:AA100" si="48">IF(((($S$7/2)^2-($X$6/2)^2)*PI()/$D52/1000)-0.3&gt;6,6,((($S$7/2)^2-($X$6/2)^2)*PI()/$D52/1000)-0.3)</f>
        <v>6</v>
      </c>
      <c r="AB52" s="44">
        <f t="shared" ref="AB52:AB100" si="49">IF(((($W$7/2)^2-($X$6/2)^2)*PI()/$D52/1000)-0.3&gt;6,6,((($W$7/2)^2-($X$6/2)^2)*PI()/$D52/1000)-0.3)</f>
        <v>6</v>
      </c>
      <c r="AC52" s="40">
        <f t="shared" ref="AC52:AC100" si="50">IF(((($AC$7/2)^2-($AC$6/2)^2)*PI()/$D52/1000)-0.3&gt;6,6,((($AC$7/2)^2-($AC$6/2)^2)*PI()/$D52/1000)-0.3)</f>
        <v>4.4550248806834087</v>
      </c>
      <c r="AD52" s="37">
        <f t="shared" ref="AD52:AD100" si="51">IF(((($AD$7/2)^2-($AD$6/2)^2)*PI()/$D52/1000)-0.2&gt;6,6,((($AD$7/2)^2-($AD$6/2)^2)*PI()/$D52/1000)-0.2)</f>
        <v>6</v>
      </c>
      <c r="AE52" s="38">
        <f t="shared" ref="AE52:AE100" si="52">IF(((($X$7/2)^2-($S$6/2)^2)*PI()/$D52/1000)-0.2&gt;6,6,((($X$7/2)^2-($S$6/2)^2)*PI()/$D52/1000)-0.2)</f>
        <v>6</v>
      </c>
      <c r="AF52" s="39">
        <f t="shared" ref="AF52:AF100" si="53">IF(((($X$7/2)^2-($W$6/2)^2)*PI()/$D52/1000)-0.3&gt;6,6,((($X$7/2)^2-($W$6/2)^2)*PI()/$D52/1000)-0.3)</f>
        <v>6</v>
      </c>
      <c r="AG52" s="45">
        <f t="shared" ref="AG52:AG100" si="54">IF(((($X$7/2)^2-($X$6/2)^2)*PI()/$D52/1000)-0.3&gt;6,6,((($X$7/2)^2-($X$6/2)^2)*PI()/$D52/1000)-0.3)</f>
        <v>6</v>
      </c>
      <c r="AH52" s="37">
        <f t="shared" ref="AH52:AH100" si="55">IF(((($AH$7/2)^2-($AH$6/2)^2)*PI()/$D52/1000)-0.3&gt;6,6,((($AH$7/2)^2-($AH$6/2)^2)*PI()/$D52/1000)-0.3)</f>
        <v>3.6741147067910891</v>
      </c>
    </row>
    <row r="53" spans="1:34" x14ac:dyDescent="0.25">
      <c r="A53" s="1">
        <v>300413</v>
      </c>
      <c r="B53" s="2" t="s">
        <v>234</v>
      </c>
      <c r="C53" s="5" t="s">
        <v>74</v>
      </c>
      <c r="D53" s="2">
        <v>0.34</v>
      </c>
      <c r="E53" s="194" t="s">
        <v>202</v>
      </c>
      <c r="F53" s="38">
        <f t="shared" si="29"/>
        <v>6</v>
      </c>
      <c r="G53" s="39">
        <f t="shared" si="30"/>
        <v>6</v>
      </c>
      <c r="H53" s="40">
        <f t="shared" si="31"/>
        <v>6</v>
      </c>
      <c r="I53" s="39">
        <f t="shared" si="3"/>
        <v>4.8450282025294911</v>
      </c>
      <c r="J53" s="40">
        <f t="shared" si="32"/>
        <v>5.2885471653892262</v>
      </c>
      <c r="K53" s="39">
        <f t="shared" si="33"/>
        <v>6</v>
      </c>
      <c r="L53" s="40">
        <f t="shared" si="34"/>
        <v>6</v>
      </c>
      <c r="M53" s="39">
        <f t="shared" si="28"/>
        <v>2.5165536475158796</v>
      </c>
      <c r="N53" s="40">
        <f t="shared" si="35"/>
        <v>4.9875776353434089</v>
      </c>
      <c r="O53" s="39">
        <f t="shared" si="36"/>
        <v>6</v>
      </c>
      <c r="P53" s="41">
        <f t="shared" si="37"/>
        <v>6</v>
      </c>
      <c r="Q53" s="42">
        <f t="shared" si="38"/>
        <v>4.593238791322662</v>
      </c>
      <c r="R53" s="40">
        <f t="shared" si="39"/>
        <v>2.2647642363090505</v>
      </c>
      <c r="S53" s="37">
        <f t="shared" si="40"/>
        <v>1.963794706263233</v>
      </c>
      <c r="T53" s="43">
        <f t="shared" si="41"/>
        <v>6</v>
      </c>
      <c r="U53" s="39">
        <f t="shared" si="42"/>
        <v>6</v>
      </c>
      <c r="V53" s="41">
        <f t="shared" si="43"/>
        <v>5.4287866036049168</v>
      </c>
      <c r="W53" s="38">
        <f t="shared" si="44"/>
        <v>6</v>
      </c>
      <c r="X53" s="39">
        <f t="shared" si="45"/>
        <v>6</v>
      </c>
      <c r="Y53" s="40">
        <f t="shared" si="46"/>
        <v>6</v>
      </c>
      <c r="Z53" s="39">
        <f t="shared" si="47"/>
        <v>6</v>
      </c>
      <c r="AA53" s="40">
        <f t="shared" si="48"/>
        <v>6</v>
      </c>
      <c r="AB53" s="44">
        <f t="shared" si="49"/>
        <v>6</v>
      </c>
      <c r="AC53" s="40">
        <f t="shared" si="50"/>
        <v>4.5948785536446852</v>
      </c>
      <c r="AD53" s="37">
        <f t="shared" si="51"/>
        <v>6</v>
      </c>
      <c r="AE53" s="38">
        <f t="shared" si="52"/>
        <v>6</v>
      </c>
      <c r="AF53" s="39">
        <f t="shared" si="53"/>
        <v>6</v>
      </c>
      <c r="AG53" s="45">
        <f t="shared" si="54"/>
        <v>6</v>
      </c>
      <c r="AH53" s="37">
        <f t="shared" si="55"/>
        <v>3.7910004334614147</v>
      </c>
    </row>
    <row r="54" spans="1:34" x14ac:dyDescent="0.25">
      <c r="A54" s="1">
        <v>300358</v>
      </c>
      <c r="B54" s="2" t="s">
        <v>311</v>
      </c>
      <c r="C54" s="5" t="s">
        <v>74</v>
      </c>
      <c r="D54" s="2">
        <v>0.3</v>
      </c>
      <c r="E54" s="249" t="s">
        <v>202</v>
      </c>
      <c r="F54" s="38">
        <f t="shared" si="29"/>
        <v>6</v>
      </c>
      <c r="G54" s="39">
        <f t="shared" si="30"/>
        <v>6</v>
      </c>
      <c r="H54" s="40">
        <f t="shared" si="31"/>
        <v>6</v>
      </c>
      <c r="I54" s="39">
        <f t="shared" si="3"/>
        <v>5.5176986295334238</v>
      </c>
      <c r="J54" s="40">
        <f t="shared" si="32"/>
        <v>6</v>
      </c>
      <c r="K54" s="39">
        <f t="shared" si="33"/>
        <v>6</v>
      </c>
      <c r="L54" s="40">
        <f t="shared" si="34"/>
        <v>6</v>
      </c>
      <c r="M54" s="39">
        <f t="shared" si="28"/>
        <v>2.8787608005179974</v>
      </c>
      <c r="N54" s="40">
        <f t="shared" si="35"/>
        <v>5.6925879867225309</v>
      </c>
      <c r="O54" s="39">
        <f t="shared" si="36"/>
        <v>6</v>
      </c>
      <c r="P54" s="41">
        <f t="shared" si="37"/>
        <v>6</v>
      </c>
      <c r="Q54" s="251">
        <f t="shared" si="38"/>
        <v>5.2323372968323509</v>
      </c>
      <c r="R54" s="40">
        <f t="shared" si="39"/>
        <v>2.5933994678169245</v>
      </c>
      <c r="S54" s="37">
        <f t="shared" si="40"/>
        <v>2.2656340004316644</v>
      </c>
      <c r="T54" s="43">
        <f t="shared" si="41"/>
        <v>6</v>
      </c>
      <c r="U54" s="39">
        <f t="shared" si="42"/>
        <v>6</v>
      </c>
      <c r="V54" s="41">
        <f t="shared" si="43"/>
        <v>6</v>
      </c>
      <c r="W54" s="38">
        <f t="shared" si="44"/>
        <v>6</v>
      </c>
      <c r="X54" s="39">
        <f t="shared" si="45"/>
        <v>6</v>
      </c>
      <c r="Y54" s="40">
        <f t="shared" si="46"/>
        <v>6</v>
      </c>
      <c r="Z54" s="39">
        <f t="shared" si="47"/>
        <v>6</v>
      </c>
      <c r="AA54" s="40">
        <f t="shared" si="48"/>
        <v>6</v>
      </c>
      <c r="AB54" s="44">
        <f t="shared" si="49"/>
        <v>6</v>
      </c>
      <c r="AC54" s="40">
        <f t="shared" si="50"/>
        <v>5.247529027463977</v>
      </c>
      <c r="AD54" s="37">
        <f t="shared" si="51"/>
        <v>6</v>
      </c>
      <c r="AE54" s="38">
        <f t="shared" si="52"/>
        <v>6</v>
      </c>
      <c r="AF54" s="39">
        <f t="shared" si="53"/>
        <v>6</v>
      </c>
      <c r="AG54" s="45">
        <f t="shared" si="54"/>
        <v>6</v>
      </c>
      <c r="AH54" s="37">
        <f t="shared" si="55"/>
        <v>4.3364671579229377</v>
      </c>
    </row>
    <row r="55" spans="1:34" x14ac:dyDescent="0.25">
      <c r="A55" s="1">
        <v>300530</v>
      </c>
      <c r="B55" s="2" t="s">
        <v>27</v>
      </c>
      <c r="C55" s="5" t="s">
        <v>75</v>
      </c>
      <c r="D55" s="2">
        <v>0.32</v>
      </c>
      <c r="E55" s="171" t="s">
        <v>201</v>
      </c>
      <c r="F55" s="38">
        <f t="shared" si="29"/>
        <v>6</v>
      </c>
      <c r="G55" s="39">
        <f t="shared" si="30"/>
        <v>6</v>
      </c>
      <c r="H55" s="40">
        <f t="shared" si="31"/>
        <v>6</v>
      </c>
      <c r="I55" s="39">
        <f t="shared" si="3"/>
        <v>5.1603424651875844</v>
      </c>
      <c r="J55" s="40">
        <f t="shared" si="32"/>
        <v>5.6315813632260534</v>
      </c>
      <c r="K55" s="39">
        <f t="shared" si="33"/>
        <v>6</v>
      </c>
      <c r="L55" s="40">
        <f t="shared" si="34"/>
        <v>6</v>
      </c>
      <c r="M55" s="39">
        <f t="shared" si="28"/>
        <v>2.6863382504856226</v>
      </c>
      <c r="N55" s="40">
        <f t="shared" si="35"/>
        <v>5.3180512375523721</v>
      </c>
      <c r="O55" s="39">
        <f t="shared" si="36"/>
        <v>6</v>
      </c>
      <c r="P55" s="41">
        <f t="shared" si="37"/>
        <v>6</v>
      </c>
      <c r="Q55" s="42">
        <f t="shared" si="38"/>
        <v>4.8928162157803277</v>
      </c>
      <c r="R55" s="40">
        <f t="shared" si="39"/>
        <v>2.4188120010783667</v>
      </c>
      <c r="S55" s="37">
        <f t="shared" si="40"/>
        <v>2.1052818754046854</v>
      </c>
      <c r="T55" s="43">
        <f t="shared" si="41"/>
        <v>6</v>
      </c>
      <c r="U55" s="39">
        <f t="shared" si="42"/>
        <v>6</v>
      </c>
      <c r="V55" s="41">
        <f t="shared" si="43"/>
        <v>5.7868357663302241</v>
      </c>
      <c r="W55" s="38">
        <f t="shared" si="44"/>
        <v>6</v>
      </c>
      <c r="X55" s="39">
        <f t="shared" si="45"/>
        <v>6</v>
      </c>
      <c r="Y55" s="40">
        <f t="shared" si="46"/>
        <v>6</v>
      </c>
      <c r="Z55" s="39">
        <f t="shared" si="47"/>
        <v>6</v>
      </c>
      <c r="AA55" s="40">
        <f t="shared" si="48"/>
        <v>6</v>
      </c>
      <c r="AB55" s="44">
        <f t="shared" si="49"/>
        <v>6</v>
      </c>
      <c r="AC55" s="40">
        <f t="shared" si="50"/>
        <v>4.9008084632474773</v>
      </c>
      <c r="AD55" s="37">
        <f t="shared" si="51"/>
        <v>6</v>
      </c>
      <c r="AE55" s="38">
        <f t="shared" si="52"/>
        <v>6</v>
      </c>
      <c r="AF55" s="39">
        <f t="shared" si="53"/>
        <v>6</v>
      </c>
      <c r="AG55" s="45">
        <f t="shared" si="54"/>
        <v>6</v>
      </c>
      <c r="AH55" s="37">
        <f t="shared" si="55"/>
        <v>4.0466879605527533</v>
      </c>
    </row>
    <row r="56" spans="1:34" x14ac:dyDescent="0.25">
      <c r="A56" s="1">
        <v>300531</v>
      </c>
      <c r="B56" s="2" t="s">
        <v>28</v>
      </c>
      <c r="C56" s="5" t="s">
        <v>79</v>
      </c>
      <c r="D56" s="2">
        <v>0.5</v>
      </c>
      <c r="E56" s="171" t="s">
        <v>202</v>
      </c>
      <c r="F56" s="38">
        <f t="shared" si="29"/>
        <v>5.1155747698739296</v>
      </c>
      <c r="G56" s="39">
        <f t="shared" si="30"/>
        <v>6</v>
      </c>
      <c r="H56" s="40">
        <f t="shared" si="31"/>
        <v>6</v>
      </c>
      <c r="I56" s="39">
        <f t="shared" si="3"/>
        <v>3.2306191777200541</v>
      </c>
      <c r="J56" s="40">
        <f t="shared" si="32"/>
        <v>3.5322120724646742</v>
      </c>
      <c r="K56" s="39">
        <f t="shared" si="33"/>
        <v>4.5924995930512296</v>
      </c>
      <c r="L56" s="40">
        <f t="shared" si="34"/>
        <v>6</v>
      </c>
      <c r="M56" s="39">
        <f t="shared" si="28"/>
        <v>1.6472564803107985</v>
      </c>
      <c r="N56" s="40">
        <f t="shared" si="35"/>
        <v>3.2955527920335181</v>
      </c>
      <c r="O56" s="39">
        <f t="shared" si="36"/>
        <v>4.3558403126200735</v>
      </c>
      <c r="P56" s="41">
        <f t="shared" si="37"/>
        <v>6</v>
      </c>
      <c r="Q56" s="42">
        <f t="shared" si="38"/>
        <v>3.05940237809941</v>
      </c>
      <c r="R56" s="40">
        <f t="shared" si="39"/>
        <v>1.4760396806901548</v>
      </c>
      <c r="S56" s="37">
        <f t="shared" si="40"/>
        <v>1.2393804002589985</v>
      </c>
      <c r="T56" s="43">
        <f t="shared" si="41"/>
        <v>5.03860574986098</v>
      </c>
      <c r="U56" s="39">
        <f t="shared" si="42"/>
        <v>4.8019464694298239</v>
      </c>
      <c r="V56" s="41">
        <f t="shared" si="43"/>
        <v>3.5955748904513438</v>
      </c>
      <c r="W56" s="38">
        <f t="shared" si="44"/>
        <v>6</v>
      </c>
      <c r="X56" s="39">
        <f t="shared" si="45"/>
        <v>6</v>
      </c>
      <c r="Y56" s="40">
        <f t="shared" si="46"/>
        <v>6</v>
      </c>
      <c r="Z56" s="39">
        <f t="shared" si="47"/>
        <v>6</v>
      </c>
      <c r="AA56" s="40">
        <f t="shared" si="48"/>
        <v>5.2276322739912411</v>
      </c>
      <c r="AB56" s="44">
        <f t="shared" si="49"/>
        <v>6</v>
      </c>
      <c r="AC56" s="40">
        <f t="shared" si="50"/>
        <v>3.0285174164783859</v>
      </c>
      <c r="AD56" s="37">
        <f t="shared" si="51"/>
        <v>6</v>
      </c>
      <c r="AE56" s="38">
        <f t="shared" si="52"/>
        <v>6</v>
      </c>
      <c r="AF56" s="39">
        <f t="shared" si="53"/>
        <v>6</v>
      </c>
      <c r="AG56" s="45">
        <f t="shared" si="54"/>
        <v>4.6809951522666173</v>
      </c>
      <c r="AH56" s="37">
        <f t="shared" si="55"/>
        <v>2.4818802947537622</v>
      </c>
    </row>
    <row r="57" spans="1:34" x14ac:dyDescent="0.25">
      <c r="A57" s="1">
        <v>300201</v>
      </c>
      <c r="B57" s="2" t="s">
        <v>258</v>
      </c>
      <c r="C57" s="5" t="s">
        <v>74</v>
      </c>
      <c r="D57" s="2">
        <v>0.26</v>
      </c>
      <c r="E57" s="195" t="s">
        <v>232</v>
      </c>
      <c r="F57" s="38">
        <f t="shared" si="29"/>
        <v>6</v>
      </c>
      <c r="G57" s="39">
        <f t="shared" si="30"/>
        <v>6</v>
      </c>
      <c r="H57" s="40">
        <f t="shared" si="31"/>
        <v>6</v>
      </c>
      <c r="I57" s="39">
        <f t="shared" si="3"/>
        <v>6</v>
      </c>
      <c r="J57" s="40">
        <f t="shared" si="32"/>
        <v>6</v>
      </c>
      <c r="K57" s="39">
        <f t="shared" si="33"/>
        <v>6</v>
      </c>
      <c r="L57" s="40">
        <f t="shared" si="34"/>
        <v>6</v>
      </c>
      <c r="M57" s="39">
        <f t="shared" si="28"/>
        <v>3.3524163082899965</v>
      </c>
      <c r="N57" s="40">
        <f t="shared" si="35"/>
        <v>6</v>
      </c>
      <c r="O57" s="39">
        <f t="shared" si="36"/>
        <v>6</v>
      </c>
      <c r="P57" s="41">
        <f t="shared" si="37"/>
        <v>6</v>
      </c>
      <c r="Q57" s="42">
        <f t="shared" si="38"/>
        <v>6</v>
      </c>
      <c r="R57" s="40">
        <f t="shared" si="39"/>
        <v>3.0231532320964511</v>
      </c>
      <c r="S57" s="37">
        <f t="shared" si="40"/>
        <v>2.6603469235749975</v>
      </c>
      <c r="T57" s="43">
        <f t="shared" si="41"/>
        <v>6</v>
      </c>
      <c r="U57" s="39">
        <f t="shared" si="42"/>
        <v>6</v>
      </c>
      <c r="V57" s="41">
        <f t="shared" si="43"/>
        <v>6</v>
      </c>
      <c r="W57" s="38">
        <f t="shared" si="44"/>
        <v>6</v>
      </c>
      <c r="X57" s="39">
        <f t="shared" si="45"/>
        <v>6</v>
      </c>
      <c r="Y57" s="40">
        <f t="shared" si="46"/>
        <v>6</v>
      </c>
      <c r="Z57" s="39">
        <f t="shared" si="47"/>
        <v>6</v>
      </c>
      <c r="AA57" s="40">
        <f t="shared" si="48"/>
        <v>6</v>
      </c>
      <c r="AB57" s="44">
        <f t="shared" si="49"/>
        <v>6</v>
      </c>
      <c r="AC57" s="40">
        <f t="shared" si="50"/>
        <v>6</v>
      </c>
      <c r="AD57" s="37">
        <f t="shared" si="51"/>
        <v>6</v>
      </c>
      <c r="AE57" s="38">
        <f t="shared" si="52"/>
        <v>6</v>
      </c>
      <c r="AF57" s="39">
        <f t="shared" si="53"/>
        <v>6</v>
      </c>
      <c r="AG57" s="45">
        <f t="shared" si="54"/>
        <v>6</v>
      </c>
      <c r="AH57" s="37">
        <f t="shared" si="55"/>
        <v>5.0497697976033882</v>
      </c>
    </row>
    <row r="58" spans="1:34" x14ac:dyDescent="0.25">
      <c r="A58" s="1">
        <v>300512</v>
      </c>
      <c r="B58" s="2" t="s">
        <v>29</v>
      </c>
      <c r="C58" s="5" t="s">
        <v>75</v>
      </c>
      <c r="D58" s="2">
        <v>0.37</v>
      </c>
      <c r="E58" s="171" t="s">
        <v>201</v>
      </c>
      <c r="F58" s="38">
        <f t="shared" si="29"/>
        <v>6</v>
      </c>
      <c r="G58" s="39">
        <f t="shared" si="30"/>
        <v>6</v>
      </c>
      <c r="H58" s="40">
        <f t="shared" si="31"/>
        <v>6</v>
      </c>
      <c r="I58" s="39">
        <f t="shared" si="3"/>
        <v>4.4359718617838571</v>
      </c>
      <c r="J58" s="40">
        <f t="shared" si="32"/>
        <v>4.8435298276549652</v>
      </c>
      <c r="K58" s="39">
        <f t="shared" si="33"/>
        <v>6</v>
      </c>
      <c r="L58" s="40">
        <f t="shared" si="34"/>
        <v>6</v>
      </c>
      <c r="M58" s="39">
        <f t="shared" si="28"/>
        <v>2.2962925409605384</v>
      </c>
      <c r="N58" s="40">
        <f t="shared" si="35"/>
        <v>4.5588551243696198</v>
      </c>
      <c r="O58" s="39">
        <f t="shared" si="36"/>
        <v>5.9916760981352351</v>
      </c>
      <c r="P58" s="41">
        <f t="shared" si="37"/>
        <v>6</v>
      </c>
      <c r="Q58" s="42">
        <f t="shared" si="38"/>
        <v>4.204597808242446</v>
      </c>
      <c r="R58" s="40">
        <f t="shared" si="39"/>
        <v>2.0649184874191278</v>
      </c>
      <c r="S58" s="37">
        <f t="shared" si="40"/>
        <v>1.7802437841337817</v>
      </c>
      <c r="T58" s="43">
        <f t="shared" si="41"/>
        <v>6</v>
      </c>
      <c r="U58" s="39">
        <f t="shared" si="42"/>
        <v>6</v>
      </c>
      <c r="V58" s="41">
        <f t="shared" si="43"/>
        <v>4.9642903925018151</v>
      </c>
      <c r="W58" s="38">
        <f t="shared" si="44"/>
        <v>6</v>
      </c>
      <c r="X58" s="39">
        <f t="shared" si="45"/>
        <v>6</v>
      </c>
      <c r="Y58" s="40">
        <f t="shared" si="46"/>
        <v>6</v>
      </c>
      <c r="Z58" s="39">
        <f t="shared" si="47"/>
        <v>6</v>
      </c>
      <c r="AA58" s="40">
        <f t="shared" si="48"/>
        <v>6</v>
      </c>
      <c r="AB58" s="44">
        <f t="shared" si="49"/>
        <v>6</v>
      </c>
      <c r="AC58" s="40">
        <f t="shared" si="50"/>
        <v>4.1979965087545752</v>
      </c>
      <c r="AD58" s="37">
        <f t="shared" si="51"/>
        <v>6</v>
      </c>
      <c r="AE58" s="38">
        <f t="shared" si="52"/>
        <v>6</v>
      </c>
      <c r="AF58" s="39">
        <f t="shared" si="53"/>
        <v>6</v>
      </c>
      <c r="AG58" s="45">
        <f t="shared" si="54"/>
        <v>6</v>
      </c>
      <c r="AH58" s="37">
        <f t="shared" si="55"/>
        <v>3.4592976956131922</v>
      </c>
    </row>
    <row r="59" spans="1:34" x14ac:dyDescent="0.25">
      <c r="A59" s="1">
        <v>300514</v>
      </c>
      <c r="B59" s="2" t="s">
        <v>30</v>
      </c>
      <c r="C59" s="5" t="s">
        <v>77</v>
      </c>
      <c r="D59" s="2">
        <v>0.54</v>
      </c>
      <c r="E59" s="171" t="s">
        <v>201</v>
      </c>
      <c r="F59" s="38">
        <f t="shared" si="29"/>
        <v>4.7218284906240084</v>
      </c>
      <c r="G59" s="39">
        <f t="shared" si="30"/>
        <v>5.703576194870819</v>
      </c>
      <c r="H59" s="40">
        <f t="shared" si="31"/>
        <v>6</v>
      </c>
      <c r="I59" s="39">
        <f t="shared" si="3"/>
        <v>2.9764992386296796</v>
      </c>
      <c r="J59" s="40">
        <f t="shared" si="32"/>
        <v>3.2557519189487718</v>
      </c>
      <c r="K59" s="39">
        <f t="shared" si="33"/>
        <v>4.2374996231955828</v>
      </c>
      <c r="L59" s="40">
        <f t="shared" si="34"/>
        <v>6</v>
      </c>
      <c r="M59" s="39">
        <f t="shared" si="28"/>
        <v>1.5104226669544429</v>
      </c>
      <c r="N59" s="40">
        <f t="shared" si="35"/>
        <v>3.0292155481791836</v>
      </c>
      <c r="O59" s="39">
        <f t="shared" si="36"/>
        <v>4.0109632524259942</v>
      </c>
      <c r="P59" s="41">
        <f t="shared" si="37"/>
        <v>6</v>
      </c>
      <c r="Q59" s="42">
        <f t="shared" si="38"/>
        <v>2.8179651649068607</v>
      </c>
      <c r="R59" s="40">
        <f t="shared" si="39"/>
        <v>1.3518885932316247</v>
      </c>
      <c r="S59" s="37">
        <f t="shared" si="40"/>
        <v>1.1253522224620356</v>
      </c>
      <c r="T59" s="43">
        <f t="shared" si="41"/>
        <v>4.6505608795009064</v>
      </c>
      <c r="U59" s="39">
        <f t="shared" si="42"/>
        <v>4.4240245087313177</v>
      </c>
      <c r="V59" s="41">
        <f t="shared" si="43"/>
        <v>3.3070137874549475</v>
      </c>
      <c r="W59" s="38">
        <f t="shared" si="44"/>
        <v>6</v>
      </c>
      <c r="X59" s="39">
        <f t="shared" si="45"/>
        <v>6</v>
      </c>
      <c r="Y59" s="40">
        <f t="shared" si="46"/>
        <v>6</v>
      </c>
      <c r="Z59" s="39">
        <f t="shared" si="47"/>
        <v>6</v>
      </c>
      <c r="AA59" s="40">
        <f t="shared" si="48"/>
        <v>4.818178031473372</v>
      </c>
      <c r="AB59" s="44">
        <f t="shared" si="49"/>
        <v>6</v>
      </c>
      <c r="AC59" s="40">
        <f t="shared" si="50"/>
        <v>2.7819605708133199</v>
      </c>
      <c r="AD59" s="37">
        <f t="shared" si="51"/>
        <v>6</v>
      </c>
      <c r="AE59" s="38">
        <f t="shared" si="52"/>
        <v>6</v>
      </c>
      <c r="AF59" s="39">
        <f t="shared" si="53"/>
        <v>6</v>
      </c>
      <c r="AG59" s="45">
        <f t="shared" si="54"/>
        <v>4.3120325483950159</v>
      </c>
      <c r="AH59" s="37">
        <f t="shared" si="55"/>
        <v>2.2758150877349648</v>
      </c>
    </row>
    <row r="60" spans="1:34" x14ac:dyDescent="0.25">
      <c r="A60" s="1">
        <v>300151</v>
      </c>
      <c r="B60" s="2" t="s">
        <v>31</v>
      </c>
      <c r="C60" s="5" t="s">
        <v>75</v>
      </c>
      <c r="D60" s="2">
        <v>0.4</v>
      </c>
      <c r="E60" s="171" t="s">
        <v>201</v>
      </c>
      <c r="F60" s="38">
        <f t="shared" si="29"/>
        <v>6</v>
      </c>
      <c r="G60" s="39">
        <f t="shared" si="30"/>
        <v>6</v>
      </c>
      <c r="H60" s="40">
        <f t="shared" si="31"/>
        <v>6</v>
      </c>
      <c r="I60" s="39">
        <f t="shared" si="3"/>
        <v>4.0882739721500672</v>
      </c>
      <c r="J60" s="40">
        <f t="shared" si="32"/>
        <v>4.465265090580842</v>
      </c>
      <c r="K60" s="39">
        <f t="shared" si="33"/>
        <v>5.7906244913140359</v>
      </c>
      <c r="L60" s="40">
        <f t="shared" si="34"/>
        <v>6</v>
      </c>
      <c r="M60" s="39">
        <f t="shared" si="28"/>
        <v>2.1090706003884976</v>
      </c>
      <c r="N60" s="40">
        <f t="shared" si="35"/>
        <v>4.1944409900418966</v>
      </c>
      <c r="O60" s="39">
        <f t="shared" si="36"/>
        <v>5.5198003907750923</v>
      </c>
      <c r="P60" s="41">
        <f t="shared" si="37"/>
        <v>6</v>
      </c>
      <c r="Q60" s="42">
        <f t="shared" si="38"/>
        <v>3.8742529726242623</v>
      </c>
      <c r="R60" s="40">
        <f t="shared" si="39"/>
        <v>1.8950496008626934</v>
      </c>
      <c r="S60" s="37">
        <f t="shared" si="40"/>
        <v>1.6242255003237482</v>
      </c>
      <c r="T60" s="43">
        <f t="shared" si="41"/>
        <v>6</v>
      </c>
      <c r="U60" s="39">
        <f t="shared" si="42"/>
        <v>6</v>
      </c>
      <c r="V60" s="41">
        <f t="shared" si="43"/>
        <v>4.5694686130641795</v>
      </c>
      <c r="W60" s="38">
        <f t="shared" si="44"/>
        <v>6</v>
      </c>
      <c r="X60" s="39">
        <f t="shared" si="45"/>
        <v>6</v>
      </c>
      <c r="Y60" s="40">
        <f t="shared" si="46"/>
        <v>6</v>
      </c>
      <c r="Z60" s="39">
        <f t="shared" si="47"/>
        <v>6</v>
      </c>
      <c r="AA60" s="40">
        <f t="shared" si="48"/>
        <v>6</v>
      </c>
      <c r="AB60" s="44">
        <f t="shared" si="49"/>
        <v>6</v>
      </c>
      <c r="AC60" s="40">
        <f t="shared" si="50"/>
        <v>3.8606467705979819</v>
      </c>
      <c r="AD60" s="37">
        <f t="shared" si="51"/>
        <v>6</v>
      </c>
      <c r="AE60" s="38">
        <f t="shared" si="52"/>
        <v>6</v>
      </c>
      <c r="AF60" s="39">
        <f t="shared" si="53"/>
        <v>6</v>
      </c>
      <c r="AG60" s="45">
        <f t="shared" si="54"/>
        <v>5.9262439403332712</v>
      </c>
      <c r="AH60" s="37">
        <f t="shared" si="55"/>
        <v>3.1773503684422022</v>
      </c>
    </row>
    <row r="61" spans="1:34" x14ac:dyDescent="0.25">
      <c r="A61" s="1">
        <v>300532</v>
      </c>
      <c r="B61" s="2" t="s">
        <v>107</v>
      </c>
      <c r="C61" s="5" t="s">
        <v>74</v>
      </c>
      <c r="D61" s="2">
        <v>0.22</v>
      </c>
      <c r="E61" s="171" t="s">
        <v>201</v>
      </c>
      <c r="F61" s="38">
        <f t="shared" si="29"/>
        <v>6</v>
      </c>
      <c r="G61" s="39">
        <f t="shared" si="30"/>
        <v>6</v>
      </c>
      <c r="H61" s="40">
        <f t="shared" si="31"/>
        <v>6</v>
      </c>
      <c r="I61" s="39">
        <f t="shared" si="3"/>
        <v>6</v>
      </c>
      <c r="J61" s="40">
        <f t="shared" si="32"/>
        <v>6</v>
      </c>
      <c r="K61" s="39">
        <f t="shared" si="33"/>
        <v>6</v>
      </c>
      <c r="L61" s="40">
        <f t="shared" si="34"/>
        <v>6</v>
      </c>
      <c r="M61" s="39">
        <f t="shared" si="28"/>
        <v>3.9983101825245422</v>
      </c>
      <c r="N61" s="40">
        <f t="shared" si="35"/>
        <v>6</v>
      </c>
      <c r="O61" s="39">
        <f t="shared" si="36"/>
        <v>6</v>
      </c>
      <c r="P61" s="41">
        <f t="shared" si="37"/>
        <v>6</v>
      </c>
      <c r="Q61" s="42">
        <f t="shared" si="38"/>
        <v>6</v>
      </c>
      <c r="R61" s="40">
        <f t="shared" si="39"/>
        <v>3.6091810924776238</v>
      </c>
      <c r="S61" s="37">
        <f t="shared" si="40"/>
        <v>3.1985918187704518</v>
      </c>
      <c r="T61" s="43">
        <f t="shared" si="41"/>
        <v>6</v>
      </c>
      <c r="U61" s="39">
        <f t="shared" si="42"/>
        <v>6</v>
      </c>
      <c r="V61" s="41">
        <f t="shared" si="43"/>
        <v>6</v>
      </c>
      <c r="W61" s="38">
        <f t="shared" si="44"/>
        <v>6</v>
      </c>
      <c r="X61" s="39">
        <f t="shared" si="45"/>
        <v>6</v>
      </c>
      <c r="Y61" s="40">
        <f t="shared" si="46"/>
        <v>6</v>
      </c>
      <c r="Z61" s="39">
        <f t="shared" si="47"/>
        <v>6</v>
      </c>
      <c r="AA61" s="40">
        <f t="shared" si="48"/>
        <v>6</v>
      </c>
      <c r="AB61" s="44">
        <f t="shared" si="49"/>
        <v>6</v>
      </c>
      <c r="AC61" s="40">
        <f t="shared" si="50"/>
        <v>6</v>
      </c>
      <c r="AD61" s="37">
        <f t="shared" si="51"/>
        <v>6</v>
      </c>
      <c r="AE61" s="38">
        <f t="shared" si="52"/>
        <v>6</v>
      </c>
      <c r="AF61" s="39">
        <f t="shared" si="53"/>
        <v>6</v>
      </c>
      <c r="AG61" s="45">
        <f t="shared" si="54"/>
        <v>6</v>
      </c>
      <c r="AH61" s="37">
        <f t="shared" si="55"/>
        <v>6</v>
      </c>
    </row>
    <row r="62" spans="1:34" x14ac:dyDescent="0.25">
      <c r="A62" s="1">
        <v>300533</v>
      </c>
      <c r="B62" s="2" t="s">
        <v>116</v>
      </c>
      <c r="C62" s="5" t="s">
        <v>77</v>
      </c>
      <c r="D62" s="2">
        <v>0.42</v>
      </c>
      <c r="E62" s="171" t="s">
        <v>201</v>
      </c>
      <c r="F62" s="38">
        <f t="shared" si="29"/>
        <v>6</v>
      </c>
      <c r="G62" s="39">
        <f t="shared" si="30"/>
        <v>6</v>
      </c>
      <c r="H62" s="40">
        <f t="shared" si="31"/>
        <v>6</v>
      </c>
      <c r="I62" s="39">
        <f t="shared" si="3"/>
        <v>3.8840704496667309</v>
      </c>
      <c r="J62" s="40">
        <f t="shared" si="32"/>
        <v>4.2431096100769938</v>
      </c>
      <c r="K62" s="39">
        <f t="shared" si="33"/>
        <v>5.5053566583943212</v>
      </c>
      <c r="L62" s="40">
        <f t="shared" si="34"/>
        <v>6</v>
      </c>
      <c r="M62" s="39">
        <f t="shared" si="28"/>
        <v>1.9991148575128557</v>
      </c>
      <c r="N62" s="40">
        <f t="shared" si="35"/>
        <v>3.9804199905160935</v>
      </c>
      <c r="O62" s="39">
        <f t="shared" si="36"/>
        <v>5.2426670388334218</v>
      </c>
      <c r="P62" s="41">
        <f t="shared" si="37"/>
        <v>6</v>
      </c>
      <c r="Q62" s="42">
        <f t="shared" si="38"/>
        <v>3.680240926308822</v>
      </c>
      <c r="R62" s="40">
        <f t="shared" si="39"/>
        <v>1.7952853341549462</v>
      </c>
      <c r="S62" s="37">
        <f t="shared" si="40"/>
        <v>1.5325957145940461</v>
      </c>
      <c r="T62" s="43">
        <f t="shared" si="41"/>
        <v>6</v>
      </c>
      <c r="U62" s="39">
        <f t="shared" si="42"/>
        <v>5.7737457969402666</v>
      </c>
      <c r="V62" s="41">
        <f t="shared" si="43"/>
        <v>4.3375891552992192</v>
      </c>
      <c r="W62" s="38">
        <f t="shared" si="44"/>
        <v>6</v>
      </c>
      <c r="X62" s="39">
        <f t="shared" si="45"/>
        <v>6</v>
      </c>
      <c r="Y62" s="40">
        <f t="shared" si="46"/>
        <v>6</v>
      </c>
      <c r="Z62" s="39">
        <f t="shared" si="47"/>
        <v>6</v>
      </c>
      <c r="AA62" s="40">
        <f t="shared" si="48"/>
        <v>6</v>
      </c>
      <c r="AB62" s="44">
        <f t="shared" si="49"/>
        <v>6</v>
      </c>
      <c r="AC62" s="40">
        <f t="shared" si="50"/>
        <v>3.6625207339028405</v>
      </c>
      <c r="AD62" s="37">
        <f t="shared" si="51"/>
        <v>6</v>
      </c>
      <c r="AE62" s="38">
        <f t="shared" si="52"/>
        <v>6</v>
      </c>
      <c r="AF62" s="39">
        <f t="shared" si="53"/>
        <v>6</v>
      </c>
      <c r="AG62" s="45">
        <f t="shared" si="54"/>
        <v>5.6297561336507354</v>
      </c>
      <c r="AH62" s="37">
        <f t="shared" si="55"/>
        <v>3.0117622556592405</v>
      </c>
    </row>
    <row r="63" spans="1:34" x14ac:dyDescent="0.25">
      <c r="A63" s="1">
        <v>300362</v>
      </c>
      <c r="B63" s="9" t="s">
        <v>332</v>
      </c>
      <c r="C63" s="5" t="s">
        <v>75</v>
      </c>
      <c r="D63" s="2">
        <v>0.28000000000000003</v>
      </c>
      <c r="E63" s="275" t="s">
        <v>201</v>
      </c>
      <c r="F63" s="38">
        <f t="shared" si="29"/>
        <v>6</v>
      </c>
      <c r="G63" s="39">
        <f t="shared" si="30"/>
        <v>6</v>
      </c>
      <c r="H63" s="40">
        <f t="shared" si="31"/>
        <v>6</v>
      </c>
      <c r="I63" s="39">
        <f t="shared" si="3"/>
        <v>5.9261056745000955</v>
      </c>
      <c r="J63" s="40">
        <f t="shared" si="32"/>
        <v>6</v>
      </c>
      <c r="K63" s="39">
        <f t="shared" si="33"/>
        <v>6</v>
      </c>
      <c r="L63" s="40">
        <f t="shared" si="34"/>
        <v>6</v>
      </c>
      <c r="M63" s="39">
        <f t="shared" si="28"/>
        <v>3.0986722862692826</v>
      </c>
      <c r="N63" s="40">
        <f t="shared" si="35"/>
        <v>6</v>
      </c>
      <c r="O63" s="39">
        <f t="shared" si="36"/>
        <v>6</v>
      </c>
      <c r="P63" s="41">
        <f t="shared" si="37"/>
        <v>6</v>
      </c>
      <c r="Q63" s="277">
        <f t="shared" si="38"/>
        <v>5.6203613894632314</v>
      </c>
      <c r="R63" s="40">
        <f t="shared" si="39"/>
        <v>2.7929280012324185</v>
      </c>
      <c r="S63" s="37">
        <f t="shared" si="40"/>
        <v>2.4488935718910692</v>
      </c>
      <c r="T63" s="43">
        <f t="shared" si="41"/>
        <v>6</v>
      </c>
      <c r="U63" s="39">
        <f t="shared" si="42"/>
        <v>6</v>
      </c>
      <c r="V63" s="41">
        <f t="shared" si="43"/>
        <v>6</v>
      </c>
      <c r="W63" s="38">
        <f t="shared" si="44"/>
        <v>6</v>
      </c>
      <c r="X63" s="39">
        <f t="shared" si="45"/>
        <v>6</v>
      </c>
      <c r="Y63" s="40">
        <f t="shared" si="46"/>
        <v>6</v>
      </c>
      <c r="Z63" s="39">
        <f t="shared" si="47"/>
        <v>6</v>
      </c>
      <c r="AA63" s="40">
        <f t="shared" si="48"/>
        <v>6</v>
      </c>
      <c r="AB63" s="44">
        <f t="shared" si="49"/>
        <v>6</v>
      </c>
      <c r="AC63" s="40">
        <f t="shared" si="50"/>
        <v>5.6437811008542598</v>
      </c>
      <c r="AD63" s="37">
        <f t="shared" si="51"/>
        <v>6</v>
      </c>
      <c r="AE63" s="38">
        <f t="shared" si="52"/>
        <v>6</v>
      </c>
      <c r="AF63" s="39">
        <f t="shared" si="53"/>
        <v>6</v>
      </c>
      <c r="AG63" s="45">
        <f t="shared" si="54"/>
        <v>6</v>
      </c>
      <c r="AH63" s="37">
        <f t="shared" si="55"/>
        <v>4.6676433834888602</v>
      </c>
    </row>
    <row r="64" spans="1:34" x14ac:dyDescent="0.25">
      <c r="A64" s="1">
        <v>300212</v>
      </c>
      <c r="B64" s="2" t="s">
        <v>263</v>
      </c>
      <c r="C64" s="5" t="s">
        <v>78</v>
      </c>
      <c r="D64" s="2">
        <v>0.42</v>
      </c>
      <c r="E64" s="195" t="s">
        <v>232</v>
      </c>
      <c r="F64" s="38">
        <f t="shared" si="29"/>
        <v>6</v>
      </c>
      <c r="G64" s="39">
        <f t="shared" si="30"/>
        <v>6</v>
      </c>
      <c r="H64" s="40">
        <f t="shared" si="31"/>
        <v>6</v>
      </c>
      <c r="I64" s="39">
        <f t="shared" si="3"/>
        <v>3.8840704496667309</v>
      </c>
      <c r="J64" s="40">
        <f t="shared" si="32"/>
        <v>4.2431096100769938</v>
      </c>
      <c r="K64" s="39">
        <f t="shared" si="33"/>
        <v>5.5053566583943212</v>
      </c>
      <c r="L64" s="40">
        <f t="shared" si="34"/>
        <v>6</v>
      </c>
      <c r="M64" s="39">
        <f t="shared" si="28"/>
        <v>1.9991148575128557</v>
      </c>
      <c r="N64" s="40">
        <f t="shared" si="35"/>
        <v>3.9804199905160935</v>
      </c>
      <c r="O64" s="39">
        <f t="shared" si="36"/>
        <v>5.2426670388334218</v>
      </c>
      <c r="P64" s="41">
        <f t="shared" si="37"/>
        <v>6</v>
      </c>
      <c r="Q64" s="42">
        <f t="shared" si="38"/>
        <v>3.680240926308822</v>
      </c>
      <c r="R64" s="40">
        <f t="shared" si="39"/>
        <v>1.7952853341549462</v>
      </c>
      <c r="S64" s="37">
        <f t="shared" si="40"/>
        <v>1.5325957145940461</v>
      </c>
      <c r="T64" s="43">
        <f t="shared" si="41"/>
        <v>6</v>
      </c>
      <c r="U64" s="39">
        <f t="shared" si="42"/>
        <v>5.7737457969402666</v>
      </c>
      <c r="V64" s="41">
        <f t="shared" si="43"/>
        <v>4.3375891552992192</v>
      </c>
      <c r="W64" s="38">
        <f t="shared" si="44"/>
        <v>6</v>
      </c>
      <c r="X64" s="39">
        <f t="shared" si="45"/>
        <v>6</v>
      </c>
      <c r="Y64" s="40">
        <f t="shared" si="46"/>
        <v>6</v>
      </c>
      <c r="Z64" s="39">
        <f t="shared" si="47"/>
        <v>6</v>
      </c>
      <c r="AA64" s="40">
        <f t="shared" si="48"/>
        <v>6</v>
      </c>
      <c r="AB64" s="44">
        <f t="shared" si="49"/>
        <v>6</v>
      </c>
      <c r="AC64" s="40">
        <f t="shared" si="50"/>
        <v>3.6625207339028405</v>
      </c>
      <c r="AD64" s="37">
        <f t="shared" si="51"/>
        <v>6</v>
      </c>
      <c r="AE64" s="38">
        <f t="shared" si="52"/>
        <v>6</v>
      </c>
      <c r="AF64" s="39">
        <f t="shared" si="53"/>
        <v>6</v>
      </c>
      <c r="AG64" s="45">
        <f t="shared" si="54"/>
        <v>5.6297561336507354</v>
      </c>
      <c r="AH64" s="37">
        <f t="shared" si="55"/>
        <v>3.0117622556592405</v>
      </c>
    </row>
    <row r="65" spans="1:34" x14ac:dyDescent="0.25">
      <c r="A65" s="1">
        <v>300817</v>
      </c>
      <c r="B65" s="2" t="s">
        <v>315</v>
      </c>
      <c r="C65" s="5" t="s">
        <v>74</v>
      </c>
      <c r="D65" s="2">
        <v>0.55000000000000004</v>
      </c>
      <c r="E65" s="195" t="s">
        <v>232</v>
      </c>
      <c r="F65" s="38">
        <f t="shared" si="29"/>
        <v>4.6323406998853898</v>
      </c>
      <c r="G65" s="39">
        <f t="shared" si="30"/>
        <v>5.5962384458731673</v>
      </c>
      <c r="H65" s="40">
        <f t="shared" si="31"/>
        <v>6</v>
      </c>
      <c r="I65" s="39">
        <f t="shared" si="3"/>
        <v>2.9187447070182309</v>
      </c>
      <c r="J65" s="40">
        <f t="shared" si="32"/>
        <v>3.1929200658769763</v>
      </c>
      <c r="K65" s="39">
        <f t="shared" si="33"/>
        <v>4.1568178118647534</v>
      </c>
      <c r="L65" s="40">
        <f t="shared" si="34"/>
        <v>6</v>
      </c>
      <c r="M65" s="39">
        <f t="shared" si="28"/>
        <v>1.4793240730098167</v>
      </c>
      <c r="N65" s="40">
        <f t="shared" si="35"/>
        <v>2.9686843563941072</v>
      </c>
      <c r="O65" s="39">
        <f t="shared" si="36"/>
        <v>3.9325821023818852</v>
      </c>
      <c r="P65" s="41">
        <f t="shared" si="37"/>
        <v>6</v>
      </c>
      <c r="Q65" s="255">
        <f t="shared" si="38"/>
        <v>2.7630930709994637</v>
      </c>
      <c r="R65" s="40">
        <f t="shared" si="39"/>
        <v>1.3236724369910498</v>
      </c>
      <c r="S65" s="37">
        <f t="shared" si="40"/>
        <v>1.0994367275081804</v>
      </c>
      <c r="T65" s="43">
        <f t="shared" si="41"/>
        <v>4.5623688635099811</v>
      </c>
      <c r="U65" s="39">
        <f t="shared" si="42"/>
        <v>4.338133154027112</v>
      </c>
      <c r="V65" s="41">
        <f t="shared" si="43"/>
        <v>3.2414317185921302</v>
      </c>
      <c r="W65" s="38">
        <f t="shared" si="44"/>
        <v>6</v>
      </c>
      <c r="X65" s="39">
        <f t="shared" si="45"/>
        <v>6</v>
      </c>
      <c r="Y65" s="40">
        <f t="shared" si="46"/>
        <v>6</v>
      </c>
      <c r="Z65" s="39">
        <f t="shared" si="47"/>
        <v>6</v>
      </c>
      <c r="AA65" s="40">
        <f t="shared" si="48"/>
        <v>4.7251202490829467</v>
      </c>
      <c r="AB65" s="44">
        <f t="shared" si="49"/>
        <v>6</v>
      </c>
      <c r="AC65" s="40">
        <f t="shared" si="50"/>
        <v>2.7259249240712595</v>
      </c>
      <c r="AD65" s="37">
        <f t="shared" si="51"/>
        <v>6</v>
      </c>
      <c r="AE65" s="38">
        <f t="shared" si="52"/>
        <v>6</v>
      </c>
      <c r="AF65" s="39">
        <f t="shared" si="53"/>
        <v>6</v>
      </c>
      <c r="AG65" s="45">
        <f t="shared" si="54"/>
        <v>4.2281774111514698</v>
      </c>
      <c r="AH65" s="37">
        <f t="shared" si="55"/>
        <v>2.2289820861397835</v>
      </c>
    </row>
    <row r="66" spans="1:34" x14ac:dyDescent="0.25">
      <c r="A66" s="1">
        <v>300526</v>
      </c>
      <c r="B66" s="2" t="s">
        <v>32</v>
      </c>
      <c r="C66" s="5" t="s">
        <v>76</v>
      </c>
      <c r="D66" s="2">
        <v>0.42</v>
      </c>
      <c r="E66" s="171" t="s">
        <v>202</v>
      </c>
      <c r="F66" s="38">
        <f t="shared" si="29"/>
        <v>6</v>
      </c>
      <c r="G66" s="39">
        <f t="shared" si="30"/>
        <v>6</v>
      </c>
      <c r="H66" s="40">
        <f t="shared" si="31"/>
        <v>6</v>
      </c>
      <c r="I66" s="39">
        <f t="shared" si="3"/>
        <v>3.8840704496667309</v>
      </c>
      <c r="J66" s="40">
        <f t="shared" si="32"/>
        <v>4.2431096100769938</v>
      </c>
      <c r="K66" s="39">
        <f t="shared" si="33"/>
        <v>5.5053566583943212</v>
      </c>
      <c r="L66" s="40">
        <f t="shared" si="34"/>
        <v>6</v>
      </c>
      <c r="M66" s="39">
        <f t="shared" si="28"/>
        <v>1.9991148575128557</v>
      </c>
      <c r="N66" s="40">
        <f t="shared" si="35"/>
        <v>3.9804199905160935</v>
      </c>
      <c r="O66" s="39">
        <f t="shared" si="36"/>
        <v>5.2426670388334218</v>
      </c>
      <c r="P66" s="41">
        <f t="shared" si="37"/>
        <v>6</v>
      </c>
      <c r="Q66" s="42">
        <f t="shared" si="38"/>
        <v>3.680240926308822</v>
      </c>
      <c r="R66" s="40">
        <f t="shared" si="39"/>
        <v>1.7952853341549462</v>
      </c>
      <c r="S66" s="37">
        <f t="shared" si="40"/>
        <v>1.5325957145940461</v>
      </c>
      <c r="T66" s="43">
        <f t="shared" si="41"/>
        <v>6</v>
      </c>
      <c r="U66" s="39">
        <f t="shared" si="42"/>
        <v>5.7737457969402666</v>
      </c>
      <c r="V66" s="41">
        <f t="shared" si="43"/>
        <v>4.3375891552992192</v>
      </c>
      <c r="W66" s="38">
        <f t="shared" si="44"/>
        <v>6</v>
      </c>
      <c r="X66" s="39">
        <f t="shared" si="45"/>
        <v>6</v>
      </c>
      <c r="Y66" s="40">
        <f t="shared" si="46"/>
        <v>6</v>
      </c>
      <c r="Z66" s="39">
        <f t="shared" si="47"/>
        <v>6</v>
      </c>
      <c r="AA66" s="40">
        <f t="shared" si="48"/>
        <v>6</v>
      </c>
      <c r="AB66" s="44">
        <f t="shared" si="49"/>
        <v>6</v>
      </c>
      <c r="AC66" s="40">
        <f t="shared" si="50"/>
        <v>3.6625207339028405</v>
      </c>
      <c r="AD66" s="37">
        <f t="shared" si="51"/>
        <v>6</v>
      </c>
      <c r="AE66" s="38">
        <f t="shared" si="52"/>
        <v>6</v>
      </c>
      <c r="AF66" s="39">
        <f t="shared" si="53"/>
        <v>6</v>
      </c>
      <c r="AG66" s="45">
        <f t="shared" si="54"/>
        <v>5.6297561336507354</v>
      </c>
      <c r="AH66" s="37">
        <f t="shared" si="55"/>
        <v>3.0117622556592405</v>
      </c>
    </row>
    <row r="67" spans="1:34" ht="15.75" x14ac:dyDescent="0.25">
      <c r="A67" s="2">
        <v>300227</v>
      </c>
      <c r="B67" s="259" t="s">
        <v>120</v>
      </c>
      <c r="C67" s="5" t="s">
        <v>78</v>
      </c>
      <c r="D67" s="2">
        <v>0.44</v>
      </c>
      <c r="E67" s="171" t="s">
        <v>202</v>
      </c>
      <c r="F67" s="38">
        <f t="shared" si="29"/>
        <v>5.8404258748567379</v>
      </c>
      <c r="G67" s="39">
        <f t="shared" si="30"/>
        <v>6</v>
      </c>
      <c r="H67" s="40">
        <f t="shared" si="31"/>
        <v>6</v>
      </c>
      <c r="I67" s="39">
        <f t="shared" si="3"/>
        <v>3.6984308837727888</v>
      </c>
      <c r="J67" s="40">
        <f t="shared" si="32"/>
        <v>4.0411500823462205</v>
      </c>
      <c r="K67" s="39">
        <f t="shared" si="33"/>
        <v>5.2460222648309429</v>
      </c>
      <c r="L67" s="40">
        <f t="shared" si="34"/>
        <v>6</v>
      </c>
      <c r="M67" s="39">
        <f t="shared" si="28"/>
        <v>1.8991550912622712</v>
      </c>
      <c r="N67" s="40">
        <f t="shared" si="35"/>
        <v>3.7858554454926345</v>
      </c>
      <c r="O67" s="39">
        <f t="shared" si="36"/>
        <v>4.9907276279773569</v>
      </c>
      <c r="P67" s="41">
        <f t="shared" si="37"/>
        <v>6</v>
      </c>
      <c r="Q67" s="42">
        <f t="shared" si="38"/>
        <v>3.5038663387493294</v>
      </c>
      <c r="R67" s="40">
        <f t="shared" si="39"/>
        <v>1.704590546238812</v>
      </c>
      <c r="S67" s="37">
        <f t="shared" si="40"/>
        <v>1.4492959093852258</v>
      </c>
      <c r="T67" s="43">
        <f t="shared" si="41"/>
        <v>5.752961079387477</v>
      </c>
      <c r="U67" s="39">
        <f t="shared" si="42"/>
        <v>5.4976664425338919</v>
      </c>
      <c r="V67" s="41">
        <f t="shared" si="43"/>
        <v>4.1267896482401634</v>
      </c>
      <c r="W67" s="38">
        <f t="shared" si="44"/>
        <v>6</v>
      </c>
      <c r="X67" s="39">
        <f t="shared" si="45"/>
        <v>6</v>
      </c>
      <c r="Y67" s="40">
        <f t="shared" si="46"/>
        <v>6</v>
      </c>
      <c r="Z67" s="39">
        <f t="shared" si="47"/>
        <v>6</v>
      </c>
      <c r="AA67" s="40">
        <f t="shared" si="48"/>
        <v>5.9814003113536831</v>
      </c>
      <c r="AB67" s="44">
        <f t="shared" si="49"/>
        <v>6</v>
      </c>
      <c r="AC67" s="40">
        <f t="shared" si="50"/>
        <v>3.482406155089075</v>
      </c>
      <c r="AD67" s="37">
        <f t="shared" si="51"/>
        <v>6</v>
      </c>
      <c r="AE67" s="38">
        <f t="shared" si="52"/>
        <v>6</v>
      </c>
      <c r="AF67" s="39">
        <f t="shared" si="53"/>
        <v>6</v>
      </c>
      <c r="AG67" s="45">
        <f t="shared" si="54"/>
        <v>5.3602217639393377</v>
      </c>
      <c r="AH67" s="37">
        <f t="shared" si="55"/>
        <v>2.8612276076747296</v>
      </c>
    </row>
    <row r="68" spans="1:34" ht="15.75" x14ac:dyDescent="0.25">
      <c r="A68" s="2">
        <v>300815</v>
      </c>
      <c r="B68" s="259" t="s">
        <v>306</v>
      </c>
      <c r="C68" s="5" t="s">
        <v>74</v>
      </c>
      <c r="D68" s="2">
        <v>0.32</v>
      </c>
      <c r="E68" s="249" t="s">
        <v>202</v>
      </c>
      <c r="F68" s="38">
        <f t="shared" si="29"/>
        <v>6</v>
      </c>
      <c r="G68" s="39">
        <f t="shared" si="30"/>
        <v>6</v>
      </c>
      <c r="H68" s="40">
        <f t="shared" si="31"/>
        <v>6</v>
      </c>
      <c r="I68" s="39">
        <f t="shared" si="3"/>
        <v>5.1603424651875844</v>
      </c>
      <c r="J68" s="40">
        <f t="shared" si="32"/>
        <v>5.6315813632260534</v>
      </c>
      <c r="K68" s="39">
        <f t="shared" si="33"/>
        <v>6</v>
      </c>
      <c r="L68" s="40">
        <f t="shared" si="34"/>
        <v>6</v>
      </c>
      <c r="M68" s="39">
        <f t="shared" si="28"/>
        <v>2.6863382504856226</v>
      </c>
      <c r="N68" s="40">
        <f t="shared" si="35"/>
        <v>5.3180512375523721</v>
      </c>
      <c r="O68" s="39">
        <f t="shared" si="36"/>
        <v>6</v>
      </c>
      <c r="P68" s="41">
        <f t="shared" si="37"/>
        <v>6</v>
      </c>
      <c r="Q68" s="251">
        <f t="shared" si="38"/>
        <v>4.8928162157803277</v>
      </c>
      <c r="R68" s="40">
        <f t="shared" si="39"/>
        <v>2.4188120010783667</v>
      </c>
      <c r="S68" s="37">
        <f t="shared" si="40"/>
        <v>2.1052818754046854</v>
      </c>
      <c r="T68" s="43">
        <f t="shared" si="41"/>
        <v>6</v>
      </c>
      <c r="U68" s="39">
        <f t="shared" si="42"/>
        <v>6</v>
      </c>
      <c r="V68" s="41">
        <f t="shared" si="43"/>
        <v>5.7868357663302241</v>
      </c>
      <c r="W68" s="38">
        <f t="shared" si="44"/>
        <v>6</v>
      </c>
      <c r="X68" s="39">
        <f t="shared" si="45"/>
        <v>6</v>
      </c>
      <c r="Y68" s="40">
        <f t="shared" si="46"/>
        <v>6</v>
      </c>
      <c r="Z68" s="39">
        <f t="shared" si="47"/>
        <v>6</v>
      </c>
      <c r="AA68" s="40">
        <f t="shared" si="48"/>
        <v>6</v>
      </c>
      <c r="AB68" s="44">
        <f t="shared" si="49"/>
        <v>6</v>
      </c>
      <c r="AC68" s="40">
        <f t="shared" si="50"/>
        <v>4.9008084632474773</v>
      </c>
      <c r="AD68" s="37">
        <f t="shared" si="51"/>
        <v>6</v>
      </c>
      <c r="AE68" s="38">
        <f t="shared" si="52"/>
        <v>6</v>
      </c>
      <c r="AF68" s="39">
        <f t="shared" si="53"/>
        <v>6</v>
      </c>
      <c r="AG68" s="45">
        <f t="shared" si="54"/>
        <v>6</v>
      </c>
      <c r="AH68" s="37">
        <f t="shared" si="55"/>
        <v>4.0466879605527533</v>
      </c>
    </row>
    <row r="69" spans="1:34" x14ac:dyDescent="0.25">
      <c r="A69" s="2">
        <v>300712</v>
      </c>
      <c r="B69" s="2" t="s">
        <v>34</v>
      </c>
      <c r="C69" s="5" t="s">
        <v>75</v>
      </c>
      <c r="D69" s="2">
        <v>0.36</v>
      </c>
      <c r="E69" s="171" t="s">
        <v>202</v>
      </c>
      <c r="F69" s="38">
        <f t="shared" si="29"/>
        <v>6</v>
      </c>
      <c r="G69" s="39">
        <f t="shared" si="30"/>
        <v>6</v>
      </c>
      <c r="H69" s="40">
        <f t="shared" si="31"/>
        <v>6</v>
      </c>
      <c r="I69" s="39">
        <f t="shared" si="3"/>
        <v>4.5647488579445197</v>
      </c>
      <c r="J69" s="40">
        <f t="shared" si="32"/>
        <v>4.9836278784231585</v>
      </c>
      <c r="K69" s="39">
        <f t="shared" si="33"/>
        <v>6</v>
      </c>
      <c r="L69" s="40">
        <f t="shared" si="34"/>
        <v>6</v>
      </c>
      <c r="M69" s="39">
        <f t="shared" si="28"/>
        <v>2.3656340004316641</v>
      </c>
      <c r="N69" s="40">
        <f t="shared" si="35"/>
        <v>4.6938233222687753</v>
      </c>
      <c r="O69" s="39">
        <f t="shared" si="36"/>
        <v>6</v>
      </c>
      <c r="P69" s="41">
        <f t="shared" si="37"/>
        <v>6</v>
      </c>
      <c r="Q69" s="42">
        <f t="shared" si="38"/>
        <v>4.3269477473602915</v>
      </c>
      <c r="R69" s="40">
        <f t="shared" si="39"/>
        <v>2.1278328898474368</v>
      </c>
      <c r="S69" s="37">
        <f t="shared" si="40"/>
        <v>1.8380283336930539</v>
      </c>
      <c r="T69" s="43">
        <f t="shared" si="41"/>
        <v>6</v>
      </c>
      <c r="U69" s="39">
        <f t="shared" si="42"/>
        <v>6</v>
      </c>
      <c r="V69" s="41">
        <f t="shared" si="43"/>
        <v>5.1105206811824218</v>
      </c>
      <c r="W69" s="38">
        <f t="shared" si="44"/>
        <v>6</v>
      </c>
      <c r="X69" s="39">
        <f t="shared" si="45"/>
        <v>6</v>
      </c>
      <c r="Y69" s="40">
        <f t="shared" si="46"/>
        <v>6</v>
      </c>
      <c r="Z69" s="39">
        <f t="shared" si="47"/>
        <v>6</v>
      </c>
      <c r="AA69" s="40">
        <f t="shared" si="48"/>
        <v>6</v>
      </c>
      <c r="AB69" s="44">
        <f t="shared" si="49"/>
        <v>6</v>
      </c>
      <c r="AC69" s="40">
        <f t="shared" si="50"/>
        <v>4.3229408562199811</v>
      </c>
      <c r="AD69" s="37">
        <f t="shared" si="51"/>
        <v>6</v>
      </c>
      <c r="AE69" s="38">
        <f t="shared" si="52"/>
        <v>6</v>
      </c>
      <c r="AF69" s="39">
        <f t="shared" si="53"/>
        <v>6</v>
      </c>
      <c r="AG69" s="45">
        <f t="shared" si="54"/>
        <v>6</v>
      </c>
      <c r="AH69" s="37">
        <f t="shared" si="55"/>
        <v>3.5637226316024471</v>
      </c>
    </row>
    <row r="70" spans="1:34" x14ac:dyDescent="0.25">
      <c r="A70" s="2">
        <v>300164</v>
      </c>
      <c r="B70" s="2" t="s">
        <v>35</v>
      </c>
      <c r="C70" s="5" t="s">
        <v>74</v>
      </c>
      <c r="D70" s="2">
        <v>0.46</v>
      </c>
      <c r="E70" s="195" t="s">
        <v>232</v>
      </c>
      <c r="F70" s="38">
        <f t="shared" si="29"/>
        <v>5.5777986629064449</v>
      </c>
      <c r="G70" s="39">
        <f t="shared" si="30"/>
        <v>6</v>
      </c>
      <c r="H70" s="40">
        <f t="shared" si="31"/>
        <v>6</v>
      </c>
      <c r="I70" s="39">
        <f t="shared" si="3"/>
        <v>3.5289338888261459</v>
      </c>
      <c r="J70" s="40">
        <f t="shared" si="32"/>
        <v>3.8567522526789935</v>
      </c>
      <c r="K70" s="39">
        <f t="shared" si="33"/>
        <v>5.0092386880991624</v>
      </c>
      <c r="L70" s="40">
        <f t="shared" si="34"/>
        <v>6</v>
      </c>
      <c r="M70" s="39">
        <f t="shared" si="28"/>
        <v>1.8078874785986938</v>
      </c>
      <c r="N70" s="40">
        <f t="shared" si="35"/>
        <v>3.608209556558172</v>
      </c>
      <c r="O70" s="39">
        <f t="shared" si="36"/>
        <v>4.7606959919783414</v>
      </c>
      <c r="P70" s="41">
        <f t="shared" si="37"/>
        <v>6</v>
      </c>
      <c r="Q70" s="42">
        <f t="shared" si="38"/>
        <v>3.3428286718471849</v>
      </c>
      <c r="R70" s="40">
        <f t="shared" si="39"/>
        <v>1.6217822616197333</v>
      </c>
      <c r="S70" s="37">
        <f t="shared" si="40"/>
        <v>1.3732395654989116</v>
      </c>
      <c r="T70" s="43">
        <f t="shared" si="41"/>
        <v>5.4941366846314992</v>
      </c>
      <c r="U70" s="39">
        <f t="shared" si="42"/>
        <v>5.2455939885106782</v>
      </c>
      <c r="V70" s="41">
        <f t="shared" si="43"/>
        <v>3.9343205330992861</v>
      </c>
      <c r="W70" s="38">
        <f t="shared" si="44"/>
        <v>6</v>
      </c>
      <c r="X70" s="39">
        <f t="shared" si="45"/>
        <v>6</v>
      </c>
      <c r="Y70" s="40">
        <f t="shared" si="46"/>
        <v>6</v>
      </c>
      <c r="Z70" s="39">
        <f t="shared" si="47"/>
        <v>6</v>
      </c>
      <c r="AA70" s="40">
        <f t="shared" si="48"/>
        <v>5.7082959499904797</v>
      </c>
      <c r="AB70" s="44">
        <f t="shared" si="49"/>
        <v>6</v>
      </c>
      <c r="AC70" s="40">
        <f t="shared" si="50"/>
        <v>3.3179537135634631</v>
      </c>
      <c r="AD70" s="37">
        <f t="shared" si="51"/>
        <v>6</v>
      </c>
      <c r="AE70" s="38">
        <f t="shared" si="52"/>
        <v>6</v>
      </c>
      <c r="AF70" s="39">
        <f t="shared" si="53"/>
        <v>6</v>
      </c>
      <c r="AG70" s="45">
        <f t="shared" si="54"/>
        <v>5.1141251655071924</v>
      </c>
      <c r="AH70" s="37">
        <f t="shared" si="55"/>
        <v>2.7237829290801763</v>
      </c>
    </row>
    <row r="71" spans="1:34" x14ac:dyDescent="0.25">
      <c r="A71" s="257">
        <v>300185</v>
      </c>
      <c r="B71" s="256" t="s">
        <v>295</v>
      </c>
      <c r="C71" s="5" t="s">
        <v>74</v>
      </c>
      <c r="D71" s="2">
        <v>0.43</v>
      </c>
      <c r="E71" s="105" t="s">
        <v>201</v>
      </c>
      <c r="F71" s="38">
        <f t="shared" si="29"/>
        <v>5.980900895202244</v>
      </c>
      <c r="G71" s="39">
        <f t="shared" si="30"/>
        <v>6</v>
      </c>
      <c r="H71" s="40">
        <f t="shared" si="31"/>
        <v>6</v>
      </c>
      <c r="I71" s="39">
        <f t="shared" si="3"/>
        <v>3.7890920671163419</v>
      </c>
      <c r="J71" s="40">
        <f t="shared" si="32"/>
        <v>4.139781479610086</v>
      </c>
      <c r="K71" s="39">
        <f t="shared" si="33"/>
        <v>5.3726739454084065</v>
      </c>
      <c r="L71" s="40">
        <f t="shared" si="34"/>
        <v>6</v>
      </c>
      <c r="M71" s="39">
        <f t="shared" si="28"/>
        <v>1.9479726515241842</v>
      </c>
      <c r="N71" s="40">
        <f t="shared" si="35"/>
        <v>3.8808753395738584</v>
      </c>
      <c r="O71" s="39">
        <f t="shared" si="36"/>
        <v>5.1137678053721798</v>
      </c>
      <c r="P71" s="41">
        <f t="shared" si="37"/>
        <v>6</v>
      </c>
      <c r="Q71" s="237">
        <f t="shared" si="38"/>
        <v>3.5900027652318727</v>
      </c>
      <c r="R71" s="40">
        <f t="shared" si="39"/>
        <v>1.7488833496397149</v>
      </c>
      <c r="S71" s="37">
        <f t="shared" si="40"/>
        <v>1.4899772096034867</v>
      </c>
      <c r="T71" s="43">
        <f t="shared" si="41"/>
        <v>5.891402034722069</v>
      </c>
      <c r="U71" s="39">
        <f t="shared" si="42"/>
        <v>5.6324958946858423</v>
      </c>
      <c r="V71" s="41">
        <f t="shared" si="43"/>
        <v>4.2297382447108651</v>
      </c>
      <c r="W71" s="38">
        <f t="shared" si="44"/>
        <v>6</v>
      </c>
      <c r="X71" s="39">
        <f t="shared" si="45"/>
        <v>6</v>
      </c>
      <c r="Y71" s="40">
        <f t="shared" si="46"/>
        <v>6</v>
      </c>
      <c r="Z71" s="39">
        <f t="shared" si="47"/>
        <v>6</v>
      </c>
      <c r="AA71" s="40">
        <f t="shared" si="48"/>
        <v>6</v>
      </c>
      <c r="AB71" s="44">
        <f t="shared" si="49"/>
        <v>6</v>
      </c>
      <c r="AC71" s="40">
        <f t="shared" si="50"/>
        <v>3.5703690889283557</v>
      </c>
      <c r="AD71" s="37">
        <f t="shared" si="51"/>
        <v>6</v>
      </c>
      <c r="AE71" s="38">
        <f t="shared" si="52"/>
        <v>6</v>
      </c>
      <c r="AF71" s="39">
        <f t="shared" si="53"/>
        <v>6</v>
      </c>
      <c r="AG71" s="45">
        <f t="shared" si="54"/>
        <v>5.4918548282169972</v>
      </c>
      <c r="AH71" s="37">
        <f t="shared" si="55"/>
        <v>2.9347445287834444</v>
      </c>
    </row>
    <row r="72" spans="1:34" x14ac:dyDescent="0.25">
      <c r="A72" s="257">
        <v>300816</v>
      </c>
      <c r="B72" s="256" t="s">
        <v>314</v>
      </c>
      <c r="C72" s="5" t="s">
        <v>79</v>
      </c>
      <c r="D72" s="2">
        <v>0.57999999999999996</v>
      </c>
      <c r="E72" s="105" t="s">
        <v>201</v>
      </c>
      <c r="F72" s="38">
        <f t="shared" si="29"/>
        <v>4.3823920429947671</v>
      </c>
      <c r="G72" s="39">
        <f t="shared" si="30"/>
        <v>5.2964330090176599</v>
      </c>
      <c r="H72" s="40">
        <f t="shared" si="31"/>
        <v>6</v>
      </c>
      <c r="I72" s="39">
        <f t="shared" si="3"/>
        <v>2.7574303256207364</v>
      </c>
      <c r="J72" s="40">
        <f t="shared" si="32"/>
        <v>3.0174242004005811</v>
      </c>
      <c r="K72" s="39">
        <f t="shared" si="33"/>
        <v>3.9314651664234743</v>
      </c>
      <c r="L72" s="40">
        <f t="shared" si="34"/>
        <v>6</v>
      </c>
      <c r="M72" s="39">
        <f t="shared" si="28"/>
        <v>1.3924624830265504</v>
      </c>
      <c r="N72" s="40">
        <f t="shared" si="35"/>
        <v>2.799614475890964</v>
      </c>
      <c r="O72" s="39">
        <f t="shared" si="36"/>
        <v>3.7136554419138568</v>
      </c>
      <c r="P72" s="41">
        <f t="shared" si="37"/>
        <v>6</v>
      </c>
      <c r="Q72" s="255">
        <f t="shared" si="38"/>
        <v>2.609829636292595</v>
      </c>
      <c r="R72" s="40">
        <f t="shared" si="39"/>
        <v>1.2448617936984092</v>
      </c>
      <c r="S72" s="37">
        <f t="shared" si="40"/>
        <v>1.0270520691887921</v>
      </c>
      <c r="T72" s="43">
        <f t="shared" si="41"/>
        <v>4.3160394395353272</v>
      </c>
      <c r="U72" s="39">
        <f t="shared" si="42"/>
        <v>4.0982297150257114</v>
      </c>
      <c r="V72" s="41">
        <f t="shared" si="43"/>
        <v>3.0582542159063313</v>
      </c>
      <c r="W72" s="38">
        <f t="shared" si="44"/>
        <v>6</v>
      </c>
      <c r="X72" s="39">
        <f t="shared" si="45"/>
        <v>6</v>
      </c>
      <c r="Y72" s="40">
        <f t="shared" si="46"/>
        <v>6</v>
      </c>
      <c r="Z72" s="39">
        <f t="shared" si="47"/>
        <v>6</v>
      </c>
      <c r="AA72" s="40">
        <f t="shared" si="48"/>
        <v>4.4652002361993466</v>
      </c>
      <c r="AB72" s="44">
        <f t="shared" si="49"/>
        <v>6</v>
      </c>
      <c r="AC72" s="40">
        <f t="shared" si="50"/>
        <v>2.5694115659296433</v>
      </c>
      <c r="AD72" s="37">
        <f t="shared" si="51"/>
        <v>6</v>
      </c>
      <c r="AE72" s="38">
        <f t="shared" si="52"/>
        <v>6</v>
      </c>
      <c r="AF72" s="39">
        <f t="shared" si="53"/>
        <v>6</v>
      </c>
      <c r="AG72" s="45">
        <f t="shared" si="54"/>
        <v>3.9939613381608767</v>
      </c>
      <c r="AH72" s="37">
        <f t="shared" si="55"/>
        <v>2.0981726678911743</v>
      </c>
    </row>
    <row r="73" spans="1:34" x14ac:dyDescent="0.25">
      <c r="A73" s="258">
        <v>300180</v>
      </c>
      <c r="B73" s="256" t="s">
        <v>229</v>
      </c>
      <c r="C73" s="5" t="s">
        <v>78</v>
      </c>
      <c r="D73" s="2">
        <v>0.53</v>
      </c>
      <c r="E73" s="188" t="s">
        <v>202</v>
      </c>
      <c r="F73" s="38">
        <f t="shared" si="29"/>
        <v>4.8146931791263485</v>
      </c>
      <c r="G73" s="39">
        <f t="shared" si="30"/>
        <v>5.8149644249627217</v>
      </c>
      <c r="H73" s="40">
        <f t="shared" si="31"/>
        <v>6</v>
      </c>
      <c r="I73" s="39">
        <f t="shared" si="3"/>
        <v>3.0364331865283529</v>
      </c>
      <c r="J73" s="40">
        <f t="shared" si="32"/>
        <v>3.320954785344032</v>
      </c>
      <c r="K73" s="39">
        <f t="shared" si="33"/>
        <v>4.3212260311804043</v>
      </c>
      <c r="L73" s="40">
        <f t="shared" si="34"/>
        <v>6</v>
      </c>
      <c r="M73" s="39">
        <f t="shared" si="28"/>
        <v>1.5426947927460364</v>
      </c>
      <c r="N73" s="40">
        <f t="shared" si="35"/>
        <v>3.0920309358806772</v>
      </c>
      <c r="O73" s="39">
        <f t="shared" si="36"/>
        <v>4.0923021817170504</v>
      </c>
      <c r="P73" s="41">
        <f t="shared" si="37"/>
        <v>6</v>
      </c>
      <c r="Q73" s="42">
        <f t="shared" si="38"/>
        <v>2.8749079038673679</v>
      </c>
      <c r="R73" s="40">
        <f t="shared" si="39"/>
        <v>1.3811695100850516</v>
      </c>
      <c r="S73" s="37">
        <f t="shared" si="40"/>
        <v>1.1522456606216966</v>
      </c>
      <c r="T73" s="43">
        <f t="shared" si="41"/>
        <v>4.7420808960952634</v>
      </c>
      <c r="U73" s="39">
        <f t="shared" si="42"/>
        <v>4.5131570466319095</v>
      </c>
      <c r="V73" s="41">
        <f t="shared" si="43"/>
        <v>3.3750706513691919</v>
      </c>
      <c r="W73" s="38">
        <f t="shared" si="44"/>
        <v>6</v>
      </c>
      <c r="X73" s="39">
        <f t="shared" si="45"/>
        <v>6</v>
      </c>
      <c r="Y73" s="40">
        <f t="shared" si="46"/>
        <v>6</v>
      </c>
      <c r="Z73" s="39">
        <f t="shared" si="47"/>
        <v>6</v>
      </c>
      <c r="AA73" s="40">
        <f t="shared" si="48"/>
        <v>4.9147474282936239</v>
      </c>
      <c r="AB73" s="44">
        <f t="shared" si="49"/>
        <v>6</v>
      </c>
      <c r="AC73" s="40">
        <f t="shared" si="50"/>
        <v>2.840110770262628</v>
      </c>
      <c r="AD73" s="37">
        <f t="shared" si="51"/>
        <v>6</v>
      </c>
      <c r="AE73" s="38">
        <f t="shared" si="52"/>
        <v>6</v>
      </c>
      <c r="AF73" s="39">
        <f t="shared" si="53"/>
        <v>6</v>
      </c>
      <c r="AG73" s="45">
        <f t="shared" si="54"/>
        <v>4.3990520304402043</v>
      </c>
      <c r="AH73" s="37">
        <f t="shared" si="55"/>
        <v>2.3244153724092094</v>
      </c>
    </row>
    <row r="74" spans="1:34" x14ac:dyDescent="0.25">
      <c r="A74" s="2">
        <v>300339</v>
      </c>
      <c r="B74" s="2" t="s">
        <v>36</v>
      </c>
      <c r="C74" s="5" t="s">
        <v>76</v>
      </c>
      <c r="D74" s="2">
        <v>0.54</v>
      </c>
      <c r="E74" s="195" t="s">
        <v>232</v>
      </c>
      <c r="F74" s="38">
        <f t="shared" si="29"/>
        <v>4.7218284906240084</v>
      </c>
      <c r="G74" s="39">
        <f t="shared" si="30"/>
        <v>5.703576194870819</v>
      </c>
      <c r="H74" s="40">
        <f t="shared" si="31"/>
        <v>6</v>
      </c>
      <c r="I74" s="39">
        <f t="shared" si="3"/>
        <v>2.9764992386296796</v>
      </c>
      <c r="J74" s="40">
        <f t="shared" si="32"/>
        <v>3.2557519189487718</v>
      </c>
      <c r="K74" s="39">
        <f t="shared" si="33"/>
        <v>4.2374996231955828</v>
      </c>
      <c r="L74" s="40">
        <f t="shared" si="34"/>
        <v>6</v>
      </c>
      <c r="M74" s="39">
        <f t="shared" si="28"/>
        <v>1.5104226669544429</v>
      </c>
      <c r="N74" s="40">
        <f t="shared" si="35"/>
        <v>3.0292155481791836</v>
      </c>
      <c r="O74" s="39">
        <f t="shared" si="36"/>
        <v>4.0109632524259942</v>
      </c>
      <c r="P74" s="41">
        <f t="shared" si="37"/>
        <v>6</v>
      </c>
      <c r="Q74" s="42">
        <f t="shared" si="38"/>
        <v>2.8179651649068607</v>
      </c>
      <c r="R74" s="40">
        <f t="shared" si="39"/>
        <v>1.3518885932316247</v>
      </c>
      <c r="S74" s="37">
        <f t="shared" si="40"/>
        <v>1.1253522224620356</v>
      </c>
      <c r="T74" s="43">
        <f t="shared" si="41"/>
        <v>4.6505608795009064</v>
      </c>
      <c r="U74" s="39">
        <f t="shared" si="42"/>
        <v>4.4240245087313177</v>
      </c>
      <c r="V74" s="41">
        <f t="shared" si="43"/>
        <v>3.3070137874549475</v>
      </c>
      <c r="W74" s="38">
        <f t="shared" si="44"/>
        <v>6</v>
      </c>
      <c r="X74" s="39">
        <f t="shared" si="45"/>
        <v>6</v>
      </c>
      <c r="Y74" s="40">
        <f t="shared" si="46"/>
        <v>6</v>
      </c>
      <c r="Z74" s="39">
        <f t="shared" si="47"/>
        <v>6</v>
      </c>
      <c r="AA74" s="40">
        <f t="shared" si="48"/>
        <v>4.818178031473372</v>
      </c>
      <c r="AB74" s="44">
        <f t="shared" si="49"/>
        <v>6</v>
      </c>
      <c r="AC74" s="40">
        <f t="shared" si="50"/>
        <v>2.7819605708133199</v>
      </c>
      <c r="AD74" s="37">
        <f t="shared" si="51"/>
        <v>6</v>
      </c>
      <c r="AE74" s="38">
        <f t="shared" si="52"/>
        <v>6</v>
      </c>
      <c r="AF74" s="39">
        <f t="shared" si="53"/>
        <v>6</v>
      </c>
      <c r="AG74" s="45">
        <f t="shared" si="54"/>
        <v>4.3120325483950159</v>
      </c>
      <c r="AH74" s="37">
        <f t="shared" si="55"/>
        <v>2.2758150877349648</v>
      </c>
    </row>
    <row r="75" spans="1:34" x14ac:dyDescent="0.25">
      <c r="A75" s="2">
        <v>300724</v>
      </c>
      <c r="B75" s="2" t="s">
        <v>106</v>
      </c>
      <c r="C75" s="5" t="s">
        <v>78</v>
      </c>
      <c r="D75" s="2">
        <v>0.48</v>
      </c>
      <c r="E75" s="171" t="s">
        <v>201</v>
      </c>
      <c r="F75" s="38">
        <f t="shared" si="29"/>
        <v>5.3370570519520104</v>
      </c>
      <c r="G75" s="39">
        <f t="shared" si="30"/>
        <v>6</v>
      </c>
      <c r="H75" s="40">
        <f t="shared" si="31"/>
        <v>6</v>
      </c>
      <c r="I75" s="39">
        <f t="shared" si="3"/>
        <v>3.3735616434583897</v>
      </c>
      <c r="J75" s="40">
        <f t="shared" si="32"/>
        <v>3.687720908817369</v>
      </c>
      <c r="K75" s="39">
        <f t="shared" si="33"/>
        <v>4.79218707609503</v>
      </c>
      <c r="L75" s="40">
        <f t="shared" si="34"/>
        <v>6</v>
      </c>
      <c r="M75" s="39">
        <f t="shared" si="28"/>
        <v>1.7242255003237486</v>
      </c>
      <c r="N75" s="40">
        <f t="shared" si="35"/>
        <v>3.4453674917015817</v>
      </c>
      <c r="O75" s="39">
        <f t="shared" si="36"/>
        <v>4.5498336589792432</v>
      </c>
      <c r="P75" s="41">
        <f t="shared" si="37"/>
        <v>6</v>
      </c>
      <c r="Q75" s="42">
        <f t="shared" si="38"/>
        <v>3.1952108105202188</v>
      </c>
      <c r="R75" s="40">
        <f t="shared" si="39"/>
        <v>1.5458746673855779</v>
      </c>
      <c r="S75" s="37">
        <f t="shared" si="40"/>
        <v>1.3035212502697902</v>
      </c>
      <c r="T75" s="43">
        <f t="shared" si="41"/>
        <v>5.2568809894385211</v>
      </c>
      <c r="U75" s="39">
        <f t="shared" si="42"/>
        <v>5.0145275723227334</v>
      </c>
      <c r="V75" s="41">
        <f t="shared" si="43"/>
        <v>3.7578905108868161</v>
      </c>
      <c r="W75" s="38">
        <f t="shared" si="44"/>
        <v>6</v>
      </c>
      <c r="X75" s="39">
        <f t="shared" si="45"/>
        <v>6</v>
      </c>
      <c r="Y75" s="40">
        <f t="shared" si="46"/>
        <v>6</v>
      </c>
      <c r="Z75" s="39">
        <f t="shared" si="47"/>
        <v>6</v>
      </c>
      <c r="AA75" s="40">
        <f t="shared" si="48"/>
        <v>5.4579502854075432</v>
      </c>
      <c r="AB75" s="44">
        <f t="shared" si="49"/>
        <v>6</v>
      </c>
      <c r="AC75" s="40">
        <f t="shared" si="50"/>
        <v>3.1672056421649857</v>
      </c>
      <c r="AD75" s="37">
        <f t="shared" si="51"/>
        <v>6</v>
      </c>
      <c r="AE75" s="38">
        <f t="shared" si="52"/>
        <v>6</v>
      </c>
      <c r="AF75" s="39">
        <f t="shared" si="53"/>
        <v>6</v>
      </c>
      <c r="AG75" s="45">
        <f t="shared" si="54"/>
        <v>4.8885366169443936</v>
      </c>
      <c r="AH75" s="37">
        <f t="shared" si="55"/>
        <v>2.5977919737018356</v>
      </c>
    </row>
    <row r="76" spans="1:34" x14ac:dyDescent="0.25">
      <c r="A76" s="2">
        <v>300195</v>
      </c>
      <c r="B76" s="2" t="s">
        <v>345</v>
      </c>
      <c r="C76" s="5" t="s">
        <v>78</v>
      </c>
      <c r="D76" s="2">
        <v>0.4</v>
      </c>
      <c r="E76" s="284" t="s">
        <v>201</v>
      </c>
      <c r="F76" s="38">
        <f t="shared" si="29"/>
        <v>6</v>
      </c>
      <c r="G76" s="39">
        <f t="shared" si="30"/>
        <v>6</v>
      </c>
      <c r="H76" s="40">
        <f t="shared" si="31"/>
        <v>6</v>
      </c>
      <c r="I76" s="39">
        <f t="shared" si="3"/>
        <v>4.0882739721500672</v>
      </c>
      <c r="J76" s="40">
        <f t="shared" si="32"/>
        <v>4.465265090580842</v>
      </c>
      <c r="K76" s="39">
        <f t="shared" si="33"/>
        <v>5.7906244913140359</v>
      </c>
      <c r="L76" s="40">
        <f t="shared" si="34"/>
        <v>6</v>
      </c>
      <c r="M76" s="39">
        <f t="shared" si="28"/>
        <v>2.1090706003884976</v>
      </c>
      <c r="N76" s="40">
        <f t="shared" si="35"/>
        <v>4.1944409900418966</v>
      </c>
      <c r="O76" s="39">
        <f t="shared" si="36"/>
        <v>5.5198003907750923</v>
      </c>
      <c r="P76" s="41">
        <f t="shared" si="37"/>
        <v>6</v>
      </c>
      <c r="Q76" s="286">
        <f t="shared" si="38"/>
        <v>3.8742529726242623</v>
      </c>
      <c r="R76" s="40">
        <f t="shared" si="39"/>
        <v>1.8950496008626934</v>
      </c>
      <c r="S76" s="37">
        <f t="shared" si="40"/>
        <v>1.6242255003237482</v>
      </c>
      <c r="T76" s="43">
        <f t="shared" si="41"/>
        <v>6</v>
      </c>
      <c r="U76" s="39">
        <f t="shared" si="42"/>
        <v>6</v>
      </c>
      <c r="V76" s="41">
        <f t="shared" si="43"/>
        <v>4.5694686130641795</v>
      </c>
      <c r="W76" s="38">
        <f t="shared" si="44"/>
        <v>6</v>
      </c>
      <c r="X76" s="39">
        <f t="shared" si="45"/>
        <v>6</v>
      </c>
      <c r="Y76" s="40">
        <f t="shared" si="46"/>
        <v>6</v>
      </c>
      <c r="Z76" s="39">
        <f t="shared" si="47"/>
        <v>6</v>
      </c>
      <c r="AA76" s="40">
        <f t="shared" si="48"/>
        <v>6</v>
      </c>
      <c r="AB76" s="44">
        <f t="shared" si="49"/>
        <v>6</v>
      </c>
      <c r="AC76" s="40">
        <f t="shared" si="50"/>
        <v>3.8606467705979819</v>
      </c>
      <c r="AD76" s="37">
        <f t="shared" si="51"/>
        <v>6</v>
      </c>
      <c r="AE76" s="38">
        <f t="shared" si="52"/>
        <v>6</v>
      </c>
      <c r="AF76" s="39">
        <f t="shared" si="53"/>
        <v>6</v>
      </c>
      <c r="AG76" s="45">
        <f t="shared" si="54"/>
        <v>5.9262439403332712</v>
      </c>
      <c r="AH76" s="37">
        <f t="shared" si="55"/>
        <v>3.1773503684422022</v>
      </c>
    </row>
    <row r="77" spans="1:34" x14ac:dyDescent="0.25">
      <c r="A77" s="2">
        <v>300901</v>
      </c>
      <c r="B77" s="2" t="s">
        <v>37</v>
      </c>
      <c r="C77" s="7" t="s">
        <v>74</v>
      </c>
      <c r="D77" s="2">
        <v>0.3</v>
      </c>
      <c r="E77" s="171" t="s">
        <v>201</v>
      </c>
      <c r="F77" s="38">
        <f t="shared" si="29"/>
        <v>6</v>
      </c>
      <c r="G77" s="39">
        <f t="shared" si="30"/>
        <v>6</v>
      </c>
      <c r="H77" s="40">
        <f t="shared" si="31"/>
        <v>6</v>
      </c>
      <c r="I77" s="39">
        <f t="shared" si="3"/>
        <v>5.5176986295334238</v>
      </c>
      <c r="J77" s="40">
        <f t="shared" si="32"/>
        <v>6</v>
      </c>
      <c r="K77" s="39">
        <f t="shared" si="33"/>
        <v>6</v>
      </c>
      <c r="L77" s="40">
        <f t="shared" si="34"/>
        <v>6</v>
      </c>
      <c r="M77" s="39">
        <f t="shared" si="28"/>
        <v>2.8787608005179974</v>
      </c>
      <c r="N77" s="40">
        <f t="shared" si="35"/>
        <v>5.6925879867225309</v>
      </c>
      <c r="O77" s="39">
        <f t="shared" si="36"/>
        <v>6</v>
      </c>
      <c r="P77" s="41">
        <f t="shared" si="37"/>
        <v>6</v>
      </c>
      <c r="Q77" s="42">
        <f t="shared" si="38"/>
        <v>5.2323372968323509</v>
      </c>
      <c r="R77" s="40">
        <f t="shared" si="39"/>
        <v>2.5933994678169245</v>
      </c>
      <c r="S77" s="37">
        <f t="shared" si="40"/>
        <v>2.2656340004316644</v>
      </c>
      <c r="T77" s="43">
        <f t="shared" si="41"/>
        <v>6</v>
      </c>
      <c r="U77" s="39">
        <f t="shared" si="42"/>
        <v>6</v>
      </c>
      <c r="V77" s="41">
        <f t="shared" si="43"/>
        <v>6</v>
      </c>
      <c r="W77" s="38">
        <f t="shared" si="44"/>
        <v>6</v>
      </c>
      <c r="X77" s="39">
        <f t="shared" si="45"/>
        <v>6</v>
      </c>
      <c r="Y77" s="40">
        <f t="shared" si="46"/>
        <v>6</v>
      </c>
      <c r="Z77" s="39">
        <f t="shared" si="47"/>
        <v>6</v>
      </c>
      <c r="AA77" s="40">
        <f t="shared" si="48"/>
        <v>6</v>
      </c>
      <c r="AB77" s="44">
        <f t="shared" si="49"/>
        <v>6</v>
      </c>
      <c r="AC77" s="40">
        <f t="shared" si="50"/>
        <v>5.247529027463977</v>
      </c>
      <c r="AD77" s="37">
        <f t="shared" si="51"/>
        <v>6</v>
      </c>
      <c r="AE77" s="38">
        <f t="shared" si="52"/>
        <v>6</v>
      </c>
      <c r="AF77" s="39">
        <f t="shared" si="53"/>
        <v>6</v>
      </c>
      <c r="AG77" s="45">
        <f t="shared" si="54"/>
        <v>6</v>
      </c>
      <c r="AH77" s="37">
        <f t="shared" si="55"/>
        <v>4.3364671579229377</v>
      </c>
    </row>
    <row r="78" spans="1:34" x14ac:dyDescent="0.25">
      <c r="A78" s="229">
        <v>300813</v>
      </c>
      <c r="B78" s="2" t="s">
        <v>251</v>
      </c>
      <c r="C78" s="7" t="s">
        <v>74</v>
      </c>
      <c r="D78" s="2">
        <v>0.38</v>
      </c>
      <c r="E78" s="195" t="s">
        <v>232</v>
      </c>
      <c r="F78" s="38">
        <f t="shared" si="29"/>
        <v>6</v>
      </c>
      <c r="G78" s="39">
        <f t="shared" si="30"/>
        <v>6</v>
      </c>
      <c r="H78" s="40">
        <f t="shared" si="31"/>
        <v>6</v>
      </c>
      <c r="I78" s="39">
        <f t="shared" si="3"/>
        <v>4.3139726022632292</v>
      </c>
      <c r="J78" s="40">
        <f t="shared" si="32"/>
        <v>4.7108053585061507</v>
      </c>
      <c r="K78" s="39">
        <f t="shared" si="33"/>
        <v>6</v>
      </c>
      <c r="L78" s="40">
        <f t="shared" si="34"/>
        <v>6</v>
      </c>
      <c r="M78" s="39">
        <f t="shared" si="28"/>
        <v>2.2306006319878922</v>
      </c>
      <c r="N78" s="40">
        <f t="shared" si="35"/>
        <v>4.4309905158335763</v>
      </c>
      <c r="O78" s="39">
        <f t="shared" si="36"/>
        <v>5.8261056745000968</v>
      </c>
      <c r="P78" s="41">
        <f t="shared" si="37"/>
        <v>6</v>
      </c>
      <c r="Q78" s="42">
        <f t="shared" si="38"/>
        <v>4.0886873396044869</v>
      </c>
      <c r="R78" s="40">
        <f t="shared" si="39"/>
        <v>2.0053153693291508</v>
      </c>
      <c r="S78" s="37">
        <f t="shared" si="40"/>
        <v>1.725500526656577</v>
      </c>
      <c r="T78" s="43">
        <f t="shared" si="41"/>
        <v>6</v>
      </c>
      <c r="U78" s="39">
        <f t="shared" si="42"/>
        <v>6</v>
      </c>
      <c r="V78" s="41">
        <f t="shared" si="43"/>
        <v>4.8257564348043989</v>
      </c>
      <c r="W78" s="38">
        <f t="shared" si="44"/>
        <v>6</v>
      </c>
      <c r="X78" s="39">
        <f t="shared" si="45"/>
        <v>6</v>
      </c>
      <c r="Y78" s="40">
        <f t="shared" si="46"/>
        <v>6</v>
      </c>
      <c r="Z78" s="39">
        <f t="shared" si="47"/>
        <v>6</v>
      </c>
      <c r="AA78" s="40">
        <f t="shared" si="48"/>
        <v>6</v>
      </c>
      <c r="AB78" s="44">
        <f t="shared" si="49"/>
        <v>6</v>
      </c>
      <c r="AC78" s="40">
        <f t="shared" si="50"/>
        <v>4.0796281795768241</v>
      </c>
      <c r="AD78" s="37">
        <f t="shared" si="51"/>
        <v>6</v>
      </c>
      <c r="AE78" s="38">
        <f t="shared" si="52"/>
        <v>6</v>
      </c>
      <c r="AF78" s="39">
        <f t="shared" si="53"/>
        <v>6</v>
      </c>
      <c r="AG78" s="45">
        <f t="shared" si="54"/>
        <v>6</v>
      </c>
      <c r="AH78" s="37">
        <f t="shared" si="55"/>
        <v>3.3603688088865291</v>
      </c>
    </row>
    <row r="79" spans="1:34" x14ac:dyDescent="0.25">
      <c r="A79" s="9">
        <v>300121</v>
      </c>
      <c r="B79" s="9" t="s">
        <v>121</v>
      </c>
      <c r="C79" s="11" t="s">
        <v>75</v>
      </c>
      <c r="D79" s="9">
        <v>0.35</v>
      </c>
      <c r="E79" s="171" t="s">
        <v>201</v>
      </c>
      <c r="F79" s="46">
        <f t="shared" si="29"/>
        <v>6</v>
      </c>
      <c r="G79" s="39">
        <f t="shared" si="30"/>
        <v>6</v>
      </c>
      <c r="H79" s="40">
        <f t="shared" si="31"/>
        <v>6</v>
      </c>
      <c r="I79" s="39">
        <f t="shared" si="3"/>
        <v>4.7008845396000778</v>
      </c>
      <c r="J79" s="40">
        <f t="shared" si="32"/>
        <v>5.1317315320923926</v>
      </c>
      <c r="K79" s="39">
        <f t="shared" si="33"/>
        <v>6</v>
      </c>
      <c r="L79" s="40">
        <f t="shared" si="34"/>
        <v>6</v>
      </c>
      <c r="M79" s="39">
        <f t="shared" si="28"/>
        <v>2.4389378290154262</v>
      </c>
      <c r="N79" s="40">
        <f t="shared" si="35"/>
        <v>4.8365039886193122</v>
      </c>
      <c r="O79" s="39">
        <f t="shared" si="36"/>
        <v>6</v>
      </c>
      <c r="P79" s="41">
        <f t="shared" si="37"/>
        <v>6</v>
      </c>
      <c r="Q79" s="42">
        <f t="shared" si="38"/>
        <v>4.4562891115705856</v>
      </c>
      <c r="R79" s="40">
        <f t="shared" si="39"/>
        <v>2.1943424009859354</v>
      </c>
      <c r="S79" s="37">
        <f t="shared" si="40"/>
        <v>1.8991148575128556</v>
      </c>
      <c r="T79" s="43">
        <f t="shared" si="41"/>
        <v>6</v>
      </c>
      <c r="U79" s="39">
        <f t="shared" si="42"/>
        <v>6</v>
      </c>
      <c r="V79" s="41">
        <f t="shared" si="43"/>
        <v>5.2651069863590632</v>
      </c>
      <c r="W79" s="38">
        <f t="shared" si="44"/>
        <v>6</v>
      </c>
      <c r="X79" s="39">
        <f t="shared" si="45"/>
        <v>6</v>
      </c>
      <c r="Y79" s="40">
        <f t="shared" si="46"/>
        <v>6</v>
      </c>
      <c r="Z79" s="39">
        <f t="shared" si="47"/>
        <v>6</v>
      </c>
      <c r="AA79" s="40">
        <f t="shared" si="48"/>
        <v>6</v>
      </c>
      <c r="AB79" s="44">
        <f t="shared" si="49"/>
        <v>6</v>
      </c>
      <c r="AC79" s="40">
        <f t="shared" si="50"/>
        <v>4.4550248806834087</v>
      </c>
      <c r="AD79" s="37">
        <f t="shared" si="51"/>
        <v>6</v>
      </c>
      <c r="AE79" s="38">
        <f t="shared" si="52"/>
        <v>6</v>
      </c>
      <c r="AF79" s="39">
        <f t="shared" si="53"/>
        <v>6</v>
      </c>
      <c r="AG79" s="45">
        <f t="shared" si="54"/>
        <v>6</v>
      </c>
      <c r="AH79" s="37">
        <f t="shared" si="55"/>
        <v>3.6741147067910891</v>
      </c>
    </row>
    <row r="80" spans="1:34" x14ac:dyDescent="0.25">
      <c r="A80" s="9">
        <v>300172</v>
      </c>
      <c r="B80" s="9" t="s">
        <v>132</v>
      </c>
      <c r="C80" s="11" t="s">
        <v>75</v>
      </c>
      <c r="D80" s="9">
        <v>0.32</v>
      </c>
      <c r="E80" s="171" t="s">
        <v>201</v>
      </c>
      <c r="F80" s="46">
        <f t="shared" si="29"/>
        <v>6</v>
      </c>
      <c r="G80" s="39">
        <f t="shared" si="30"/>
        <v>6</v>
      </c>
      <c r="H80" s="40">
        <f t="shared" si="31"/>
        <v>6</v>
      </c>
      <c r="I80" s="39">
        <f t="shared" si="3"/>
        <v>5.1603424651875844</v>
      </c>
      <c r="J80" s="40">
        <f t="shared" si="32"/>
        <v>5.6315813632260534</v>
      </c>
      <c r="K80" s="39">
        <f t="shared" si="33"/>
        <v>6</v>
      </c>
      <c r="L80" s="40">
        <f t="shared" si="34"/>
        <v>6</v>
      </c>
      <c r="M80" s="39">
        <f t="shared" si="28"/>
        <v>2.6863382504856226</v>
      </c>
      <c r="N80" s="40">
        <f t="shared" si="35"/>
        <v>5.3180512375523721</v>
      </c>
      <c r="O80" s="39">
        <f t="shared" si="36"/>
        <v>6</v>
      </c>
      <c r="P80" s="41">
        <f t="shared" si="37"/>
        <v>6</v>
      </c>
      <c r="Q80" s="42">
        <f t="shared" si="38"/>
        <v>4.8928162157803277</v>
      </c>
      <c r="R80" s="40">
        <f t="shared" si="39"/>
        <v>2.4188120010783667</v>
      </c>
      <c r="S80" s="37">
        <f t="shared" si="40"/>
        <v>2.1052818754046854</v>
      </c>
      <c r="T80" s="43">
        <f t="shared" si="41"/>
        <v>6</v>
      </c>
      <c r="U80" s="39">
        <f t="shared" si="42"/>
        <v>6</v>
      </c>
      <c r="V80" s="41">
        <f t="shared" si="43"/>
        <v>5.7868357663302241</v>
      </c>
      <c r="W80" s="38">
        <f t="shared" si="44"/>
        <v>6</v>
      </c>
      <c r="X80" s="39">
        <f t="shared" si="45"/>
        <v>6</v>
      </c>
      <c r="Y80" s="40">
        <f t="shared" si="46"/>
        <v>6</v>
      </c>
      <c r="Z80" s="39">
        <f t="shared" si="47"/>
        <v>6</v>
      </c>
      <c r="AA80" s="40">
        <f t="shared" si="48"/>
        <v>6</v>
      </c>
      <c r="AB80" s="44">
        <f t="shared" si="49"/>
        <v>6</v>
      </c>
      <c r="AC80" s="40">
        <f t="shared" si="50"/>
        <v>4.9008084632474773</v>
      </c>
      <c r="AD80" s="37">
        <f t="shared" si="51"/>
        <v>6</v>
      </c>
      <c r="AE80" s="38">
        <f t="shared" si="52"/>
        <v>6</v>
      </c>
      <c r="AF80" s="39">
        <f t="shared" si="53"/>
        <v>6</v>
      </c>
      <c r="AG80" s="45">
        <f t="shared" si="54"/>
        <v>6</v>
      </c>
      <c r="AH80" s="37">
        <f t="shared" si="55"/>
        <v>4.0466879605527533</v>
      </c>
    </row>
    <row r="81" spans="1:34" x14ac:dyDescent="0.25">
      <c r="A81" s="229">
        <v>300179</v>
      </c>
      <c r="B81" s="9" t="s">
        <v>227</v>
      </c>
      <c r="C81" s="11" t="s">
        <v>75</v>
      </c>
      <c r="D81" s="9">
        <v>0.36</v>
      </c>
      <c r="E81" s="188" t="s">
        <v>202</v>
      </c>
      <c r="F81" s="46">
        <f t="shared" si="29"/>
        <v>6</v>
      </c>
      <c r="G81" s="39">
        <f t="shared" si="30"/>
        <v>6</v>
      </c>
      <c r="H81" s="40">
        <f t="shared" si="31"/>
        <v>6</v>
      </c>
      <c r="I81" s="39">
        <f t="shared" si="3"/>
        <v>4.5647488579445197</v>
      </c>
      <c r="J81" s="40">
        <f t="shared" si="32"/>
        <v>4.9836278784231585</v>
      </c>
      <c r="K81" s="39">
        <f t="shared" si="33"/>
        <v>6</v>
      </c>
      <c r="L81" s="40">
        <f t="shared" si="34"/>
        <v>6</v>
      </c>
      <c r="M81" s="39">
        <f t="shared" si="28"/>
        <v>2.3656340004316641</v>
      </c>
      <c r="N81" s="40">
        <f t="shared" si="35"/>
        <v>4.6938233222687753</v>
      </c>
      <c r="O81" s="39">
        <f t="shared" si="36"/>
        <v>6</v>
      </c>
      <c r="P81" s="41">
        <f t="shared" si="37"/>
        <v>6</v>
      </c>
      <c r="Q81" s="42">
        <f t="shared" si="38"/>
        <v>4.3269477473602915</v>
      </c>
      <c r="R81" s="40">
        <f t="shared" si="39"/>
        <v>2.1278328898474368</v>
      </c>
      <c r="S81" s="37">
        <f t="shared" si="40"/>
        <v>1.8380283336930539</v>
      </c>
      <c r="T81" s="43">
        <f t="shared" si="41"/>
        <v>6</v>
      </c>
      <c r="U81" s="39">
        <f t="shared" si="42"/>
        <v>6</v>
      </c>
      <c r="V81" s="41">
        <f t="shared" si="43"/>
        <v>5.1105206811824218</v>
      </c>
      <c r="W81" s="38">
        <f t="shared" si="44"/>
        <v>6</v>
      </c>
      <c r="X81" s="39">
        <f t="shared" si="45"/>
        <v>6</v>
      </c>
      <c r="Y81" s="40">
        <f t="shared" si="46"/>
        <v>6</v>
      </c>
      <c r="Z81" s="39">
        <f t="shared" si="47"/>
        <v>6</v>
      </c>
      <c r="AA81" s="40">
        <f t="shared" si="48"/>
        <v>6</v>
      </c>
      <c r="AB81" s="44">
        <f t="shared" si="49"/>
        <v>6</v>
      </c>
      <c r="AC81" s="40">
        <f t="shared" si="50"/>
        <v>4.3229408562199811</v>
      </c>
      <c r="AD81" s="37">
        <f t="shared" si="51"/>
        <v>6</v>
      </c>
      <c r="AE81" s="38">
        <f t="shared" si="52"/>
        <v>6</v>
      </c>
      <c r="AF81" s="39">
        <f t="shared" si="53"/>
        <v>6</v>
      </c>
      <c r="AG81" s="45">
        <f t="shared" si="54"/>
        <v>6</v>
      </c>
      <c r="AH81" s="37">
        <f t="shared" si="55"/>
        <v>3.5637226316024471</v>
      </c>
    </row>
    <row r="82" spans="1:34" x14ac:dyDescent="0.25">
      <c r="A82" s="9">
        <v>300122</v>
      </c>
      <c r="B82" s="9" t="s">
        <v>122</v>
      </c>
      <c r="C82" s="12" t="s">
        <v>77</v>
      </c>
      <c r="D82" s="9">
        <v>0.5</v>
      </c>
      <c r="E82" s="171" t="s">
        <v>201</v>
      </c>
      <c r="F82" s="46">
        <f t="shared" si="29"/>
        <v>5.1155747698739296</v>
      </c>
      <c r="G82" s="39">
        <f t="shared" si="30"/>
        <v>6</v>
      </c>
      <c r="H82" s="40">
        <f t="shared" si="31"/>
        <v>6</v>
      </c>
      <c r="I82" s="39">
        <f t="shared" si="3"/>
        <v>3.2306191777200541</v>
      </c>
      <c r="J82" s="40">
        <f t="shared" si="32"/>
        <v>3.5322120724646742</v>
      </c>
      <c r="K82" s="39">
        <f t="shared" si="33"/>
        <v>4.5924995930512296</v>
      </c>
      <c r="L82" s="40">
        <f t="shared" si="34"/>
        <v>6</v>
      </c>
      <c r="M82" s="39">
        <f t="shared" si="28"/>
        <v>1.6472564803107985</v>
      </c>
      <c r="N82" s="40">
        <f t="shared" si="35"/>
        <v>3.2955527920335181</v>
      </c>
      <c r="O82" s="39">
        <f t="shared" si="36"/>
        <v>4.3558403126200735</v>
      </c>
      <c r="P82" s="41">
        <f t="shared" si="37"/>
        <v>6</v>
      </c>
      <c r="Q82" s="42">
        <f t="shared" si="38"/>
        <v>3.05940237809941</v>
      </c>
      <c r="R82" s="40">
        <f t="shared" si="39"/>
        <v>1.4760396806901548</v>
      </c>
      <c r="S82" s="37">
        <f t="shared" si="40"/>
        <v>1.2393804002589985</v>
      </c>
      <c r="T82" s="43">
        <f t="shared" si="41"/>
        <v>5.03860574986098</v>
      </c>
      <c r="U82" s="39">
        <f t="shared" si="42"/>
        <v>4.8019464694298239</v>
      </c>
      <c r="V82" s="41">
        <f t="shared" si="43"/>
        <v>3.5955748904513438</v>
      </c>
      <c r="W82" s="38">
        <f t="shared" si="44"/>
        <v>6</v>
      </c>
      <c r="X82" s="39">
        <f t="shared" si="45"/>
        <v>6</v>
      </c>
      <c r="Y82" s="40">
        <f t="shared" si="46"/>
        <v>6</v>
      </c>
      <c r="Z82" s="39">
        <f t="shared" si="47"/>
        <v>6</v>
      </c>
      <c r="AA82" s="40">
        <f t="shared" si="48"/>
        <v>5.2276322739912411</v>
      </c>
      <c r="AB82" s="44">
        <f t="shared" si="49"/>
        <v>6</v>
      </c>
      <c r="AC82" s="40">
        <f t="shared" si="50"/>
        <v>3.0285174164783859</v>
      </c>
      <c r="AD82" s="37">
        <f t="shared" si="51"/>
        <v>6</v>
      </c>
      <c r="AE82" s="38">
        <f t="shared" si="52"/>
        <v>6</v>
      </c>
      <c r="AF82" s="39">
        <f t="shared" si="53"/>
        <v>6</v>
      </c>
      <c r="AG82" s="45">
        <f t="shared" si="54"/>
        <v>4.6809951522666173</v>
      </c>
      <c r="AH82" s="37">
        <f t="shared" si="55"/>
        <v>2.4818802947537622</v>
      </c>
    </row>
    <row r="83" spans="1:34" x14ac:dyDescent="0.25">
      <c r="A83" s="9">
        <v>300193</v>
      </c>
      <c r="B83" s="9" t="s">
        <v>335</v>
      </c>
      <c r="C83" s="12" t="s">
        <v>77</v>
      </c>
      <c r="D83" s="9">
        <v>0.49</v>
      </c>
      <c r="E83" s="275" t="s">
        <v>201</v>
      </c>
      <c r="F83" s="46">
        <f t="shared" si="29"/>
        <v>5.2240558876264584</v>
      </c>
      <c r="G83" s="39">
        <f t="shared" si="30"/>
        <v>6</v>
      </c>
      <c r="H83" s="40">
        <f t="shared" si="31"/>
        <v>6</v>
      </c>
      <c r="I83" s="39">
        <f t="shared" si="3"/>
        <v>3.300631814000055</v>
      </c>
      <c r="J83" s="40">
        <f t="shared" si="32"/>
        <v>3.60837966578028</v>
      </c>
      <c r="K83" s="39">
        <f t="shared" si="33"/>
        <v>4.6903057071951322</v>
      </c>
      <c r="L83" s="40">
        <f t="shared" si="34"/>
        <v>6</v>
      </c>
      <c r="M83" s="39">
        <f t="shared" si="28"/>
        <v>1.6849555921538761</v>
      </c>
      <c r="N83" s="40">
        <f t="shared" si="35"/>
        <v>3.3689314204423657</v>
      </c>
      <c r="O83" s="39">
        <f t="shared" si="36"/>
        <v>4.4508574618572183</v>
      </c>
      <c r="P83" s="41">
        <f t="shared" si="37"/>
        <v>6</v>
      </c>
      <c r="Q83" s="277">
        <f t="shared" si="38"/>
        <v>3.1259207939789904</v>
      </c>
      <c r="R83" s="40">
        <f t="shared" si="39"/>
        <v>1.5102445721328108</v>
      </c>
      <c r="S83" s="37">
        <f t="shared" si="40"/>
        <v>1.2707963267948967</v>
      </c>
      <c r="T83" s="43">
        <f t="shared" si="41"/>
        <v>5.1455160712867141</v>
      </c>
      <c r="U83" s="39">
        <f t="shared" si="42"/>
        <v>4.9060678259488002</v>
      </c>
      <c r="V83" s="41">
        <f t="shared" si="43"/>
        <v>3.6750764188279019</v>
      </c>
      <c r="W83" s="38">
        <f t="shared" si="44"/>
        <v>6</v>
      </c>
      <c r="X83" s="39">
        <f t="shared" si="45"/>
        <v>6</v>
      </c>
      <c r="Y83" s="40">
        <f t="shared" si="46"/>
        <v>6</v>
      </c>
      <c r="Z83" s="39">
        <f t="shared" si="47"/>
        <v>6</v>
      </c>
      <c r="AA83" s="40">
        <f t="shared" si="48"/>
        <v>5.3404410959094308</v>
      </c>
      <c r="AB83" s="44">
        <f t="shared" si="49"/>
        <v>6</v>
      </c>
      <c r="AC83" s="40">
        <f t="shared" si="50"/>
        <v>3.0964463433452916</v>
      </c>
      <c r="AD83" s="37">
        <f t="shared" si="51"/>
        <v>6</v>
      </c>
      <c r="AE83" s="38">
        <f t="shared" si="52"/>
        <v>6</v>
      </c>
      <c r="AF83" s="39">
        <f t="shared" si="53"/>
        <v>6</v>
      </c>
      <c r="AG83" s="45">
        <f t="shared" si="54"/>
        <v>4.7826481145577731</v>
      </c>
      <c r="AH83" s="37">
        <f t="shared" si="55"/>
        <v>2.5386533619936351</v>
      </c>
    </row>
    <row r="84" spans="1:34" x14ac:dyDescent="0.25">
      <c r="A84" s="9">
        <v>300174</v>
      </c>
      <c r="B84" s="9" t="s">
        <v>220</v>
      </c>
      <c r="C84" s="12" t="s">
        <v>77</v>
      </c>
      <c r="D84" s="9">
        <v>0.41</v>
      </c>
      <c r="E84" s="184" t="s">
        <v>201</v>
      </c>
      <c r="F84" s="46">
        <f t="shared" si="29"/>
        <v>6</v>
      </c>
      <c r="G84" s="39">
        <f t="shared" si="30"/>
        <v>6</v>
      </c>
      <c r="H84" s="40">
        <f t="shared" si="31"/>
        <v>6</v>
      </c>
      <c r="I84" s="39">
        <f t="shared" si="3"/>
        <v>3.9836819240488461</v>
      </c>
      <c r="J84" s="40">
        <f t="shared" si="32"/>
        <v>4.3514781371520419</v>
      </c>
      <c r="K84" s="39">
        <f t="shared" si="33"/>
        <v>5.6445116988429636</v>
      </c>
      <c r="L84" s="40">
        <f t="shared" si="34"/>
        <v>6</v>
      </c>
      <c r="M84" s="39">
        <f t="shared" si="28"/>
        <v>2.052751805257071</v>
      </c>
      <c r="N84" s="40">
        <f t="shared" si="35"/>
        <v>4.0848204780896573</v>
      </c>
      <c r="O84" s="39">
        <f t="shared" si="36"/>
        <v>5.3778540397805781</v>
      </c>
      <c r="P84" s="41">
        <f t="shared" si="37"/>
        <v>6</v>
      </c>
      <c r="Q84" s="42">
        <f t="shared" si="38"/>
        <v>3.7748809489017199</v>
      </c>
      <c r="R84" s="40">
        <f t="shared" si="39"/>
        <v>1.843950830109945</v>
      </c>
      <c r="S84" s="37">
        <f t="shared" si="40"/>
        <v>1.5772931710475593</v>
      </c>
      <c r="T84" s="43">
        <f t="shared" si="41"/>
        <v>6</v>
      </c>
      <c r="U84" s="39">
        <f t="shared" si="42"/>
        <v>5.9218859383290541</v>
      </c>
      <c r="V84" s="41">
        <f t="shared" si="43"/>
        <v>4.4507010859162728</v>
      </c>
      <c r="W84" s="38">
        <f t="shared" si="44"/>
        <v>6</v>
      </c>
      <c r="X84" s="39">
        <f t="shared" si="45"/>
        <v>6</v>
      </c>
      <c r="Y84" s="40">
        <f t="shared" si="46"/>
        <v>6</v>
      </c>
      <c r="Z84" s="39">
        <f t="shared" si="47"/>
        <v>6</v>
      </c>
      <c r="AA84" s="40">
        <f t="shared" si="48"/>
        <v>6</v>
      </c>
      <c r="AB84" s="44">
        <f t="shared" si="49"/>
        <v>6</v>
      </c>
      <c r="AC84" s="40">
        <f t="shared" si="50"/>
        <v>3.7591675810712024</v>
      </c>
      <c r="AD84" s="37">
        <f t="shared" si="51"/>
        <v>6</v>
      </c>
      <c r="AE84" s="38">
        <f t="shared" si="52"/>
        <v>6</v>
      </c>
      <c r="AF84" s="39">
        <f t="shared" si="53"/>
        <v>6</v>
      </c>
      <c r="AG84" s="45">
        <f t="shared" si="54"/>
        <v>5.7743843320324606</v>
      </c>
      <c r="AH84" s="37">
        <f t="shared" si="55"/>
        <v>3.0925369448216613</v>
      </c>
    </row>
    <row r="85" spans="1:34" x14ac:dyDescent="0.25">
      <c r="A85" s="9">
        <v>300162</v>
      </c>
      <c r="B85" s="9" t="s">
        <v>38</v>
      </c>
      <c r="C85" s="12" t="s">
        <v>76</v>
      </c>
      <c r="D85" s="9">
        <v>0.39</v>
      </c>
      <c r="E85" s="171" t="s">
        <v>201</v>
      </c>
      <c r="F85" s="46">
        <f t="shared" si="29"/>
        <v>6</v>
      </c>
      <c r="G85" s="39">
        <f t="shared" si="30"/>
        <v>6</v>
      </c>
      <c r="H85" s="40">
        <f t="shared" si="31"/>
        <v>6</v>
      </c>
      <c r="I85" s="39">
        <f t="shared" si="3"/>
        <v>4.1982297150257111</v>
      </c>
      <c r="J85" s="40">
        <f t="shared" si="32"/>
        <v>4.584887272390608</v>
      </c>
      <c r="K85" s="39">
        <f t="shared" si="33"/>
        <v>5.9442302475015758</v>
      </c>
      <c r="L85" s="40">
        <f t="shared" si="34"/>
        <v>6</v>
      </c>
      <c r="M85" s="39">
        <f t="shared" si="28"/>
        <v>2.1682775388599977</v>
      </c>
      <c r="N85" s="40">
        <f t="shared" si="35"/>
        <v>4.3096830667096384</v>
      </c>
      <c r="O85" s="39">
        <f t="shared" si="36"/>
        <v>5.6690260418206071</v>
      </c>
      <c r="P85" s="41">
        <f t="shared" si="37"/>
        <v>6</v>
      </c>
      <c r="Q85" s="42">
        <f t="shared" si="38"/>
        <v>3.9787209975633457</v>
      </c>
      <c r="R85" s="40">
        <f t="shared" si="39"/>
        <v>1.948768821397634</v>
      </c>
      <c r="S85" s="37">
        <f t="shared" si="40"/>
        <v>1.6735646157166648</v>
      </c>
      <c r="T85" s="43">
        <f t="shared" si="41"/>
        <v>6</v>
      </c>
      <c r="U85" s="39">
        <f t="shared" si="42"/>
        <v>6</v>
      </c>
      <c r="V85" s="41">
        <f t="shared" si="43"/>
        <v>4.6943267826299273</v>
      </c>
      <c r="W85" s="38">
        <f t="shared" si="44"/>
        <v>6</v>
      </c>
      <c r="X85" s="39">
        <f t="shared" si="45"/>
        <v>6</v>
      </c>
      <c r="Y85" s="40">
        <f t="shared" si="46"/>
        <v>6</v>
      </c>
      <c r="Z85" s="39">
        <f t="shared" si="47"/>
        <v>6</v>
      </c>
      <c r="AA85" s="40">
        <f t="shared" si="48"/>
        <v>6</v>
      </c>
      <c r="AB85" s="44">
        <f t="shared" si="49"/>
        <v>6</v>
      </c>
      <c r="AC85" s="40">
        <f t="shared" si="50"/>
        <v>3.967330021126136</v>
      </c>
      <c r="AD85" s="37">
        <f t="shared" si="51"/>
        <v>6</v>
      </c>
      <c r="AE85" s="38">
        <f t="shared" si="52"/>
        <v>6</v>
      </c>
      <c r="AF85" s="39">
        <f t="shared" si="53"/>
        <v>6</v>
      </c>
      <c r="AG85" s="45">
        <f t="shared" si="54"/>
        <v>6</v>
      </c>
      <c r="AH85" s="37">
        <f t="shared" si="55"/>
        <v>3.2665131984022588</v>
      </c>
    </row>
    <row r="86" spans="1:34" x14ac:dyDescent="0.25">
      <c r="A86" s="9">
        <v>300163</v>
      </c>
      <c r="B86" s="9" t="s">
        <v>39</v>
      </c>
      <c r="C86" s="12" t="s">
        <v>77</v>
      </c>
      <c r="D86" s="9">
        <v>0.49</v>
      </c>
      <c r="E86" s="171" t="s">
        <v>201</v>
      </c>
      <c r="F86" s="46">
        <f t="shared" si="29"/>
        <v>5.2240558876264584</v>
      </c>
      <c r="G86" s="39">
        <f t="shared" si="30"/>
        <v>6</v>
      </c>
      <c r="H86" s="40">
        <f t="shared" si="31"/>
        <v>6</v>
      </c>
      <c r="I86" s="39">
        <f t="shared" ref="I86:I111" si="56">IF(((($I$7/2)^2-($D$6/2)^2)*PI()/$D86/1000)-0.2&gt;6,6,((($I$7/2)^2-($D$6/2)^2)*PI()/$D86/1000)-0.2)</f>
        <v>3.300631814000055</v>
      </c>
      <c r="J86" s="40">
        <f t="shared" si="32"/>
        <v>3.60837966578028</v>
      </c>
      <c r="K86" s="39">
        <f t="shared" si="33"/>
        <v>4.6903057071951322</v>
      </c>
      <c r="L86" s="40">
        <f t="shared" si="34"/>
        <v>6</v>
      </c>
      <c r="M86" s="39">
        <f t="shared" si="28"/>
        <v>1.6849555921538761</v>
      </c>
      <c r="N86" s="40">
        <f t="shared" si="35"/>
        <v>3.3689314204423657</v>
      </c>
      <c r="O86" s="39">
        <f t="shared" si="36"/>
        <v>4.4508574618572183</v>
      </c>
      <c r="P86" s="41">
        <f t="shared" si="37"/>
        <v>6</v>
      </c>
      <c r="Q86" s="42">
        <f t="shared" si="38"/>
        <v>3.1259207939789904</v>
      </c>
      <c r="R86" s="40">
        <f t="shared" si="39"/>
        <v>1.5102445721328108</v>
      </c>
      <c r="S86" s="37">
        <f t="shared" si="40"/>
        <v>1.2707963267948967</v>
      </c>
      <c r="T86" s="43">
        <f t="shared" si="41"/>
        <v>5.1455160712867141</v>
      </c>
      <c r="U86" s="39">
        <f t="shared" si="42"/>
        <v>4.9060678259488002</v>
      </c>
      <c r="V86" s="41">
        <f t="shared" si="43"/>
        <v>3.6750764188279019</v>
      </c>
      <c r="W86" s="38">
        <f t="shared" si="44"/>
        <v>6</v>
      </c>
      <c r="X86" s="39">
        <f t="shared" si="45"/>
        <v>6</v>
      </c>
      <c r="Y86" s="40">
        <f t="shared" si="46"/>
        <v>6</v>
      </c>
      <c r="Z86" s="39">
        <f t="shared" si="47"/>
        <v>6</v>
      </c>
      <c r="AA86" s="40">
        <f t="shared" si="48"/>
        <v>5.3404410959094308</v>
      </c>
      <c r="AB86" s="44">
        <f t="shared" si="49"/>
        <v>6</v>
      </c>
      <c r="AC86" s="40">
        <f t="shared" si="50"/>
        <v>3.0964463433452916</v>
      </c>
      <c r="AD86" s="37">
        <f t="shared" si="51"/>
        <v>6</v>
      </c>
      <c r="AE86" s="38">
        <f t="shared" si="52"/>
        <v>6</v>
      </c>
      <c r="AF86" s="39">
        <f t="shared" si="53"/>
        <v>6</v>
      </c>
      <c r="AG86" s="45">
        <f t="shared" si="54"/>
        <v>4.7826481145577731</v>
      </c>
      <c r="AH86" s="37">
        <f t="shared" si="55"/>
        <v>2.5386533619936351</v>
      </c>
    </row>
    <row r="87" spans="1:34" x14ac:dyDescent="0.25">
      <c r="A87" s="9">
        <v>300723</v>
      </c>
      <c r="B87" s="9" t="s">
        <v>111</v>
      </c>
      <c r="C87" s="12" t="s">
        <v>79</v>
      </c>
      <c r="D87" s="9">
        <v>0.54</v>
      </c>
      <c r="E87" s="171" t="s">
        <v>202</v>
      </c>
      <c r="F87" s="46">
        <f t="shared" si="29"/>
        <v>4.7218284906240084</v>
      </c>
      <c r="G87" s="39">
        <f t="shared" si="30"/>
        <v>5.703576194870819</v>
      </c>
      <c r="H87" s="40">
        <f t="shared" si="31"/>
        <v>6</v>
      </c>
      <c r="I87" s="39">
        <f t="shared" si="56"/>
        <v>2.9764992386296796</v>
      </c>
      <c r="J87" s="40">
        <f t="shared" si="32"/>
        <v>3.2557519189487718</v>
      </c>
      <c r="K87" s="39">
        <f t="shared" si="33"/>
        <v>4.2374996231955828</v>
      </c>
      <c r="L87" s="40">
        <f t="shared" si="34"/>
        <v>6</v>
      </c>
      <c r="M87" s="39">
        <f t="shared" ref="M87:M157" si="57">IF(((($I$7/2)^2-($O$6/2)^2)*PI()/$D87/1000)-0.2&gt;6,6,((($I$7/2)^2-($O$6/2)^2)*PI()/$D87/1000)-0.2)</f>
        <v>1.5104226669544429</v>
      </c>
      <c r="N87" s="40">
        <f t="shared" si="35"/>
        <v>3.0292155481791836</v>
      </c>
      <c r="O87" s="39">
        <f t="shared" si="36"/>
        <v>4.0109632524259942</v>
      </c>
      <c r="P87" s="41">
        <f t="shared" si="37"/>
        <v>6</v>
      </c>
      <c r="Q87" s="42">
        <f t="shared" si="38"/>
        <v>2.8179651649068607</v>
      </c>
      <c r="R87" s="40">
        <f t="shared" si="39"/>
        <v>1.3518885932316247</v>
      </c>
      <c r="S87" s="37">
        <f t="shared" si="40"/>
        <v>1.1253522224620356</v>
      </c>
      <c r="T87" s="43">
        <f t="shared" si="41"/>
        <v>4.6505608795009064</v>
      </c>
      <c r="U87" s="39">
        <f t="shared" si="42"/>
        <v>4.4240245087313177</v>
      </c>
      <c r="V87" s="41">
        <f t="shared" si="43"/>
        <v>3.3070137874549475</v>
      </c>
      <c r="W87" s="38">
        <f t="shared" si="44"/>
        <v>6</v>
      </c>
      <c r="X87" s="39">
        <f t="shared" si="45"/>
        <v>6</v>
      </c>
      <c r="Y87" s="40">
        <f t="shared" si="46"/>
        <v>6</v>
      </c>
      <c r="Z87" s="39">
        <f t="shared" si="47"/>
        <v>6</v>
      </c>
      <c r="AA87" s="40">
        <f t="shared" si="48"/>
        <v>4.818178031473372</v>
      </c>
      <c r="AB87" s="44">
        <f t="shared" si="49"/>
        <v>6</v>
      </c>
      <c r="AC87" s="40">
        <f t="shared" si="50"/>
        <v>2.7819605708133199</v>
      </c>
      <c r="AD87" s="37">
        <f t="shared" si="51"/>
        <v>6</v>
      </c>
      <c r="AE87" s="38">
        <f t="shared" si="52"/>
        <v>6</v>
      </c>
      <c r="AF87" s="39">
        <f t="shared" si="53"/>
        <v>6</v>
      </c>
      <c r="AG87" s="45">
        <f t="shared" si="54"/>
        <v>4.3120325483950159</v>
      </c>
      <c r="AH87" s="37">
        <f t="shared" si="55"/>
        <v>2.2758150877349648</v>
      </c>
    </row>
    <row r="88" spans="1:34" x14ac:dyDescent="0.25">
      <c r="A88" s="9">
        <v>300536</v>
      </c>
      <c r="B88" s="9" t="s">
        <v>346</v>
      </c>
      <c r="C88" s="10" t="s">
        <v>77</v>
      </c>
      <c r="D88" s="9">
        <v>0.6</v>
      </c>
      <c r="E88" s="171" t="s">
        <v>202</v>
      </c>
      <c r="F88" s="46">
        <f t="shared" si="29"/>
        <v>4.2296456415616079</v>
      </c>
      <c r="G88" s="39">
        <f t="shared" si="30"/>
        <v>5.1132185753837378</v>
      </c>
      <c r="H88" s="40">
        <f t="shared" si="31"/>
        <v>6</v>
      </c>
      <c r="I88" s="39">
        <f t="shared" si="56"/>
        <v>2.6588493147667118</v>
      </c>
      <c r="J88" s="40">
        <f t="shared" si="32"/>
        <v>2.9101767270538952</v>
      </c>
      <c r="K88" s="39">
        <f t="shared" si="33"/>
        <v>3.7937496608760246</v>
      </c>
      <c r="L88" s="40">
        <f t="shared" si="34"/>
        <v>6</v>
      </c>
      <c r="M88" s="39">
        <f t="shared" si="57"/>
        <v>1.3393804002589988</v>
      </c>
      <c r="N88" s="40">
        <f t="shared" si="35"/>
        <v>2.6962939933612655</v>
      </c>
      <c r="O88" s="39">
        <f t="shared" si="36"/>
        <v>3.5798669271833954</v>
      </c>
      <c r="P88" s="41">
        <f t="shared" si="37"/>
        <v>6</v>
      </c>
      <c r="Q88" s="42">
        <f t="shared" si="38"/>
        <v>2.5161686484161754</v>
      </c>
      <c r="R88" s="40">
        <f t="shared" si="39"/>
        <v>1.1966997339084624</v>
      </c>
      <c r="S88" s="37">
        <f t="shared" si="40"/>
        <v>0.98281700021583207</v>
      </c>
      <c r="T88" s="43">
        <f t="shared" si="41"/>
        <v>4.1655047915508163</v>
      </c>
      <c r="U88" s="39">
        <f t="shared" si="42"/>
        <v>3.9516220578581871</v>
      </c>
      <c r="V88" s="41">
        <f t="shared" si="43"/>
        <v>2.9463124087094532</v>
      </c>
      <c r="W88" s="38">
        <f t="shared" si="44"/>
        <v>6</v>
      </c>
      <c r="X88" s="39">
        <f t="shared" si="45"/>
        <v>6</v>
      </c>
      <c r="Y88" s="40">
        <f t="shared" si="46"/>
        <v>6</v>
      </c>
      <c r="Z88" s="39">
        <f t="shared" si="47"/>
        <v>6</v>
      </c>
      <c r="AA88" s="40">
        <f t="shared" si="48"/>
        <v>4.3063602283260343</v>
      </c>
      <c r="AB88" s="44">
        <f t="shared" si="49"/>
        <v>6</v>
      </c>
      <c r="AC88" s="40">
        <f t="shared" si="50"/>
        <v>2.4737645137319886</v>
      </c>
      <c r="AD88" s="37">
        <f t="shared" si="51"/>
        <v>6</v>
      </c>
      <c r="AE88" s="38">
        <f t="shared" si="52"/>
        <v>6</v>
      </c>
      <c r="AF88" s="39">
        <f t="shared" si="53"/>
        <v>5.8418136377680456</v>
      </c>
      <c r="AG88" s="45">
        <f t="shared" si="54"/>
        <v>3.8508292935555151</v>
      </c>
      <c r="AH88" s="37">
        <f t="shared" si="55"/>
        <v>2.0182335789614689</v>
      </c>
    </row>
    <row r="89" spans="1:34" x14ac:dyDescent="0.25">
      <c r="A89" s="9">
        <v>300236</v>
      </c>
      <c r="B89" s="9" t="s">
        <v>40</v>
      </c>
      <c r="C89" s="10" t="s">
        <v>77</v>
      </c>
      <c r="D89" s="9">
        <v>0.52</v>
      </c>
      <c r="E89" s="284" t="s">
        <v>202</v>
      </c>
      <c r="F89" s="46">
        <f t="shared" si="29"/>
        <v>4.91112958641724</v>
      </c>
      <c r="G89" s="39">
        <f t="shared" si="30"/>
        <v>5.9306368177504662</v>
      </c>
      <c r="H89" s="40">
        <f t="shared" si="31"/>
        <v>6</v>
      </c>
      <c r="I89" s="39">
        <f t="shared" si="56"/>
        <v>3.0986722862692826</v>
      </c>
      <c r="J89" s="40">
        <f t="shared" si="32"/>
        <v>3.3886654542929557</v>
      </c>
      <c r="K89" s="39">
        <f t="shared" si="33"/>
        <v>4.408172685626182</v>
      </c>
      <c r="L89" s="40">
        <f t="shared" si="34"/>
        <v>6</v>
      </c>
      <c r="M89" s="39">
        <f t="shared" si="57"/>
        <v>1.5762081541449984</v>
      </c>
      <c r="N89" s="40">
        <f t="shared" si="35"/>
        <v>3.1572623000322291</v>
      </c>
      <c r="O89" s="39">
        <f t="shared" si="36"/>
        <v>4.1767695313654558</v>
      </c>
      <c r="P89" s="41">
        <f t="shared" si="37"/>
        <v>6</v>
      </c>
      <c r="Q89" s="286">
        <f t="shared" si="38"/>
        <v>2.9340407481725097</v>
      </c>
      <c r="R89" s="40">
        <f t="shared" si="39"/>
        <v>1.4115766160482257</v>
      </c>
      <c r="S89" s="37">
        <f t="shared" si="40"/>
        <v>1.1801734617874986</v>
      </c>
      <c r="T89" s="43">
        <f t="shared" si="41"/>
        <v>4.8371209133278654</v>
      </c>
      <c r="U89" s="39">
        <f t="shared" si="42"/>
        <v>4.6057177590671383</v>
      </c>
      <c r="V89" s="41">
        <f t="shared" si="43"/>
        <v>3.4457450869724453</v>
      </c>
      <c r="W89" s="38">
        <f t="shared" si="44"/>
        <v>6</v>
      </c>
      <c r="X89" s="39">
        <f t="shared" si="45"/>
        <v>6</v>
      </c>
      <c r="Y89" s="40">
        <f t="shared" si="46"/>
        <v>6</v>
      </c>
      <c r="Z89" s="39">
        <f t="shared" si="47"/>
        <v>6</v>
      </c>
      <c r="AA89" s="40">
        <f t="shared" si="48"/>
        <v>5.0150310326838854</v>
      </c>
      <c r="AB89" s="44">
        <f t="shared" si="49"/>
        <v>6</v>
      </c>
      <c r="AC89" s="40">
        <f t="shared" si="50"/>
        <v>2.9004975158446014</v>
      </c>
      <c r="AD89" s="37">
        <f t="shared" si="51"/>
        <v>6</v>
      </c>
      <c r="AE89" s="38">
        <f t="shared" si="52"/>
        <v>6</v>
      </c>
      <c r="AF89" s="39">
        <f t="shared" si="53"/>
        <v>6</v>
      </c>
      <c r="AG89" s="45">
        <f t="shared" si="54"/>
        <v>4.4894184156409773</v>
      </c>
      <c r="AH89" s="37">
        <f t="shared" si="55"/>
        <v>2.3748848988016942</v>
      </c>
    </row>
    <row r="90" spans="1:34" x14ac:dyDescent="0.25">
      <c r="A90" s="9">
        <v>300810</v>
      </c>
      <c r="B90" s="9" t="s">
        <v>119</v>
      </c>
      <c r="C90" s="10" t="s">
        <v>74</v>
      </c>
      <c r="D90" s="9">
        <v>0.38</v>
      </c>
      <c r="E90" s="171" t="s">
        <v>201</v>
      </c>
      <c r="F90" s="46">
        <f t="shared" si="29"/>
        <v>6</v>
      </c>
      <c r="G90" s="39">
        <f t="shared" si="30"/>
        <v>6</v>
      </c>
      <c r="H90" s="40">
        <f t="shared" si="31"/>
        <v>6</v>
      </c>
      <c r="I90" s="39">
        <f t="shared" si="56"/>
        <v>4.3139726022632292</v>
      </c>
      <c r="J90" s="40">
        <f t="shared" si="32"/>
        <v>4.7108053585061507</v>
      </c>
      <c r="K90" s="39">
        <f t="shared" si="33"/>
        <v>6</v>
      </c>
      <c r="L90" s="40">
        <f t="shared" si="34"/>
        <v>6</v>
      </c>
      <c r="M90" s="39">
        <f t="shared" si="57"/>
        <v>2.2306006319878922</v>
      </c>
      <c r="N90" s="40">
        <f t="shared" si="35"/>
        <v>4.4309905158335763</v>
      </c>
      <c r="O90" s="39">
        <f t="shared" si="36"/>
        <v>5.8261056745000968</v>
      </c>
      <c r="P90" s="41">
        <f t="shared" si="37"/>
        <v>6</v>
      </c>
      <c r="Q90" s="42">
        <f t="shared" si="38"/>
        <v>4.0886873396044869</v>
      </c>
      <c r="R90" s="40">
        <f t="shared" si="39"/>
        <v>2.0053153693291508</v>
      </c>
      <c r="S90" s="37">
        <f t="shared" si="40"/>
        <v>1.725500526656577</v>
      </c>
      <c r="T90" s="43">
        <f t="shared" si="41"/>
        <v>6</v>
      </c>
      <c r="U90" s="39">
        <f t="shared" si="42"/>
        <v>6</v>
      </c>
      <c r="V90" s="41">
        <f t="shared" si="43"/>
        <v>4.8257564348043989</v>
      </c>
      <c r="W90" s="38">
        <f t="shared" si="44"/>
        <v>6</v>
      </c>
      <c r="X90" s="39">
        <f t="shared" si="45"/>
        <v>6</v>
      </c>
      <c r="Y90" s="40">
        <f t="shared" si="46"/>
        <v>6</v>
      </c>
      <c r="Z90" s="39">
        <f t="shared" si="47"/>
        <v>6</v>
      </c>
      <c r="AA90" s="40">
        <f t="shared" si="48"/>
        <v>6</v>
      </c>
      <c r="AB90" s="44">
        <f t="shared" si="49"/>
        <v>6</v>
      </c>
      <c r="AC90" s="40">
        <f t="shared" si="50"/>
        <v>4.0796281795768241</v>
      </c>
      <c r="AD90" s="37">
        <f t="shared" si="51"/>
        <v>6</v>
      </c>
      <c r="AE90" s="38">
        <f t="shared" si="52"/>
        <v>6</v>
      </c>
      <c r="AF90" s="39">
        <f t="shared" si="53"/>
        <v>6</v>
      </c>
      <c r="AG90" s="45">
        <f t="shared" si="54"/>
        <v>6</v>
      </c>
      <c r="AH90" s="37">
        <f t="shared" si="55"/>
        <v>3.3603688088865291</v>
      </c>
    </row>
    <row r="91" spans="1:34" x14ac:dyDescent="0.25">
      <c r="A91" s="9">
        <v>300156</v>
      </c>
      <c r="B91" s="9" t="s">
        <v>41</v>
      </c>
      <c r="C91" s="10" t="s">
        <v>75</v>
      </c>
      <c r="D91" s="9">
        <v>0.34</v>
      </c>
      <c r="E91" s="171" t="s">
        <v>201</v>
      </c>
      <c r="F91" s="46">
        <f t="shared" si="29"/>
        <v>6</v>
      </c>
      <c r="G91" s="39">
        <f t="shared" si="30"/>
        <v>6</v>
      </c>
      <c r="H91" s="40">
        <f t="shared" si="31"/>
        <v>6</v>
      </c>
      <c r="I91" s="39">
        <f t="shared" si="56"/>
        <v>4.8450282025294911</v>
      </c>
      <c r="J91" s="40">
        <f t="shared" si="32"/>
        <v>5.2885471653892262</v>
      </c>
      <c r="K91" s="39">
        <f t="shared" si="33"/>
        <v>6</v>
      </c>
      <c r="L91" s="40">
        <f t="shared" si="34"/>
        <v>6</v>
      </c>
      <c r="M91" s="39">
        <f t="shared" si="57"/>
        <v>2.5165536475158796</v>
      </c>
      <c r="N91" s="40">
        <f t="shared" si="35"/>
        <v>4.9875776353434089</v>
      </c>
      <c r="O91" s="39">
        <f t="shared" si="36"/>
        <v>6</v>
      </c>
      <c r="P91" s="41">
        <f t="shared" si="37"/>
        <v>6</v>
      </c>
      <c r="Q91" s="42">
        <f t="shared" si="38"/>
        <v>4.593238791322662</v>
      </c>
      <c r="R91" s="40">
        <f t="shared" si="39"/>
        <v>2.2647642363090505</v>
      </c>
      <c r="S91" s="37">
        <f t="shared" si="40"/>
        <v>1.963794706263233</v>
      </c>
      <c r="T91" s="43">
        <f t="shared" si="41"/>
        <v>6</v>
      </c>
      <c r="U91" s="39">
        <f t="shared" si="42"/>
        <v>6</v>
      </c>
      <c r="V91" s="41">
        <f t="shared" si="43"/>
        <v>5.4287866036049168</v>
      </c>
      <c r="W91" s="38">
        <f t="shared" si="44"/>
        <v>6</v>
      </c>
      <c r="X91" s="39">
        <f t="shared" si="45"/>
        <v>6</v>
      </c>
      <c r="Y91" s="40">
        <f t="shared" si="46"/>
        <v>6</v>
      </c>
      <c r="Z91" s="39">
        <f t="shared" si="47"/>
        <v>6</v>
      </c>
      <c r="AA91" s="40">
        <f t="shared" si="48"/>
        <v>6</v>
      </c>
      <c r="AB91" s="44">
        <f t="shared" si="49"/>
        <v>6</v>
      </c>
      <c r="AC91" s="40">
        <f t="shared" si="50"/>
        <v>4.5948785536446852</v>
      </c>
      <c r="AD91" s="37">
        <f t="shared" si="51"/>
        <v>6</v>
      </c>
      <c r="AE91" s="38">
        <f t="shared" si="52"/>
        <v>6</v>
      </c>
      <c r="AF91" s="39">
        <f t="shared" si="53"/>
        <v>6</v>
      </c>
      <c r="AG91" s="45">
        <f t="shared" si="54"/>
        <v>6</v>
      </c>
      <c r="AH91" s="37">
        <f t="shared" si="55"/>
        <v>3.7910004334614147</v>
      </c>
    </row>
    <row r="92" spans="1:34" x14ac:dyDescent="0.25">
      <c r="A92" s="9">
        <v>300173</v>
      </c>
      <c r="B92" s="9" t="s">
        <v>133</v>
      </c>
      <c r="C92" s="10" t="s">
        <v>75</v>
      </c>
      <c r="D92" s="9">
        <v>0.35</v>
      </c>
      <c r="E92" s="171" t="s">
        <v>201</v>
      </c>
      <c r="F92" s="46">
        <f t="shared" si="29"/>
        <v>6</v>
      </c>
      <c r="G92" s="39">
        <f t="shared" si="30"/>
        <v>6</v>
      </c>
      <c r="H92" s="40">
        <f t="shared" si="31"/>
        <v>6</v>
      </c>
      <c r="I92" s="39">
        <f t="shared" si="56"/>
        <v>4.7008845396000778</v>
      </c>
      <c r="J92" s="40">
        <f t="shared" si="32"/>
        <v>5.1317315320923926</v>
      </c>
      <c r="K92" s="39">
        <f t="shared" si="33"/>
        <v>6</v>
      </c>
      <c r="L92" s="40">
        <f t="shared" si="34"/>
        <v>6</v>
      </c>
      <c r="M92" s="39">
        <f t="shared" si="57"/>
        <v>2.4389378290154262</v>
      </c>
      <c r="N92" s="40">
        <f t="shared" si="35"/>
        <v>4.8365039886193122</v>
      </c>
      <c r="O92" s="39">
        <f t="shared" si="36"/>
        <v>6</v>
      </c>
      <c r="P92" s="41">
        <f t="shared" si="37"/>
        <v>6</v>
      </c>
      <c r="Q92" s="42">
        <f t="shared" si="38"/>
        <v>4.4562891115705856</v>
      </c>
      <c r="R92" s="40">
        <f t="shared" si="39"/>
        <v>2.1943424009859354</v>
      </c>
      <c r="S92" s="37">
        <f t="shared" si="40"/>
        <v>1.8991148575128556</v>
      </c>
      <c r="T92" s="43">
        <f t="shared" si="41"/>
        <v>6</v>
      </c>
      <c r="U92" s="39">
        <f t="shared" si="42"/>
        <v>6</v>
      </c>
      <c r="V92" s="41">
        <f t="shared" si="43"/>
        <v>5.2651069863590632</v>
      </c>
      <c r="W92" s="38">
        <f t="shared" si="44"/>
        <v>6</v>
      </c>
      <c r="X92" s="39">
        <f t="shared" si="45"/>
        <v>6</v>
      </c>
      <c r="Y92" s="40">
        <f t="shared" si="46"/>
        <v>6</v>
      </c>
      <c r="Z92" s="39">
        <f t="shared" si="47"/>
        <v>6</v>
      </c>
      <c r="AA92" s="40">
        <f t="shared" si="48"/>
        <v>6</v>
      </c>
      <c r="AB92" s="44">
        <f t="shared" si="49"/>
        <v>6</v>
      </c>
      <c r="AC92" s="40">
        <f t="shared" si="50"/>
        <v>4.4550248806834087</v>
      </c>
      <c r="AD92" s="37">
        <f t="shared" si="51"/>
        <v>6</v>
      </c>
      <c r="AE92" s="38">
        <f t="shared" si="52"/>
        <v>6</v>
      </c>
      <c r="AF92" s="39">
        <f t="shared" si="53"/>
        <v>6</v>
      </c>
      <c r="AG92" s="45">
        <f t="shared" si="54"/>
        <v>6</v>
      </c>
      <c r="AH92" s="37">
        <f t="shared" si="55"/>
        <v>3.6741147067910891</v>
      </c>
    </row>
    <row r="93" spans="1:34" x14ac:dyDescent="0.25">
      <c r="A93" s="230">
        <v>340101</v>
      </c>
      <c r="B93" s="9" t="s">
        <v>125</v>
      </c>
      <c r="C93" s="10" t="s">
        <v>74</v>
      </c>
      <c r="D93" s="9">
        <v>0.1</v>
      </c>
      <c r="E93" s="171" t="s">
        <v>202</v>
      </c>
      <c r="F93" s="46">
        <f t="shared" si="29"/>
        <v>6</v>
      </c>
      <c r="G93" s="39">
        <f t="shared" si="30"/>
        <v>6</v>
      </c>
      <c r="H93" s="40">
        <f t="shared" si="31"/>
        <v>6</v>
      </c>
      <c r="I93" s="39">
        <f t="shared" si="56"/>
        <v>6</v>
      </c>
      <c r="J93" s="40">
        <f t="shared" si="32"/>
        <v>6</v>
      </c>
      <c r="K93" s="39">
        <f t="shared" si="33"/>
        <v>6</v>
      </c>
      <c r="L93" s="40">
        <f t="shared" si="34"/>
        <v>6</v>
      </c>
      <c r="M93" s="39">
        <f t="shared" si="57"/>
        <v>6</v>
      </c>
      <c r="N93" s="40">
        <f t="shared" si="35"/>
        <v>6</v>
      </c>
      <c r="O93" s="39">
        <f t="shared" si="36"/>
        <v>6</v>
      </c>
      <c r="P93" s="41">
        <f t="shared" si="37"/>
        <v>6</v>
      </c>
      <c r="Q93" s="42">
        <f t="shared" si="38"/>
        <v>6</v>
      </c>
      <c r="R93" s="40">
        <f t="shared" si="39"/>
        <v>6</v>
      </c>
      <c r="S93" s="37">
        <f t="shared" si="40"/>
        <v>6</v>
      </c>
      <c r="T93" s="43">
        <f t="shared" si="41"/>
        <v>6</v>
      </c>
      <c r="U93" s="39">
        <f t="shared" si="42"/>
        <v>6</v>
      </c>
      <c r="V93" s="41">
        <f t="shared" si="43"/>
        <v>6</v>
      </c>
      <c r="W93" s="38">
        <f t="shared" si="44"/>
        <v>6</v>
      </c>
      <c r="X93" s="39">
        <f t="shared" si="45"/>
        <v>6</v>
      </c>
      <c r="Y93" s="40">
        <f t="shared" si="46"/>
        <v>6</v>
      </c>
      <c r="Z93" s="39">
        <f t="shared" si="47"/>
        <v>6</v>
      </c>
      <c r="AA93" s="40">
        <f t="shared" si="48"/>
        <v>6</v>
      </c>
      <c r="AB93" s="44">
        <f t="shared" si="49"/>
        <v>6</v>
      </c>
      <c r="AC93" s="40">
        <f t="shared" si="50"/>
        <v>6</v>
      </c>
      <c r="AD93" s="37">
        <f t="shared" si="51"/>
        <v>6</v>
      </c>
      <c r="AE93" s="38">
        <f t="shared" si="52"/>
        <v>6</v>
      </c>
      <c r="AF93" s="39">
        <f t="shared" si="53"/>
        <v>6</v>
      </c>
      <c r="AG93" s="45">
        <f t="shared" si="54"/>
        <v>6</v>
      </c>
      <c r="AH93" s="37">
        <f t="shared" si="55"/>
        <v>6</v>
      </c>
    </row>
    <row r="94" spans="1:34" x14ac:dyDescent="0.25">
      <c r="A94" s="9">
        <v>300169</v>
      </c>
      <c r="B94" s="9" t="s">
        <v>124</v>
      </c>
      <c r="C94" s="10" t="s">
        <v>74</v>
      </c>
      <c r="D94" s="9">
        <v>0.3</v>
      </c>
      <c r="E94" s="171" t="s">
        <v>201</v>
      </c>
      <c r="F94" s="46">
        <f t="shared" si="29"/>
        <v>6</v>
      </c>
      <c r="G94" s="39">
        <f t="shared" si="30"/>
        <v>6</v>
      </c>
      <c r="H94" s="40">
        <f t="shared" si="31"/>
        <v>6</v>
      </c>
      <c r="I94" s="39">
        <f t="shared" si="56"/>
        <v>5.5176986295334238</v>
      </c>
      <c r="J94" s="40">
        <f t="shared" si="32"/>
        <v>6</v>
      </c>
      <c r="K94" s="39">
        <f t="shared" si="33"/>
        <v>6</v>
      </c>
      <c r="L94" s="40">
        <f t="shared" si="34"/>
        <v>6</v>
      </c>
      <c r="M94" s="39">
        <f t="shared" si="57"/>
        <v>2.8787608005179974</v>
      </c>
      <c r="N94" s="40">
        <f t="shared" si="35"/>
        <v>5.6925879867225309</v>
      </c>
      <c r="O94" s="39">
        <f t="shared" si="36"/>
        <v>6</v>
      </c>
      <c r="P94" s="41">
        <f t="shared" si="37"/>
        <v>6</v>
      </c>
      <c r="Q94" s="42">
        <f t="shared" si="38"/>
        <v>5.2323372968323509</v>
      </c>
      <c r="R94" s="40">
        <f t="shared" si="39"/>
        <v>2.5933994678169245</v>
      </c>
      <c r="S94" s="37">
        <f t="shared" si="40"/>
        <v>2.2656340004316644</v>
      </c>
      <c r="T94" s="43">
        <f t="shared" si="41"/>
        <v>6</v>
      </c>
      <c r="U94" s="39">
        <f t="shared" si="42"/>
        <v>6</v>
      </c>
      <c r="V94" s="41">
        <f t="shared" si="43"/>
        <v>6</v>
      </c>
      <c r="W94" s="38">
        <f t="shared" si="44"/>
        <v>6</v>
      </c>
      <c r="X94" s="39">
        <f t="shared" si="45"/>
        <v>6</v>
      </c>
      <c r="Y94" s="40">
        <f t="shared" si="46"/>
        <v>6</v>
      </c>
      <c r="Z94" s="39">
        <f t="shared" si="47"/>
        <v>6</v>
      </c>
      <c r="AA94" s="40">
        <f t="shared" si="48"/>
        <v>6</v>
      </c>
      <c r="AB94" s="44">
        <f t="shared" si="49"/>
        <v>6</v>
      </c>
      <c r="AC94" s="40">
        <f t="shared" si="50"/>
        <v>5.247529027463977</v>
      </c>
      <c r="AD94" s="37">
        <f t="shared" si="51"/>
        <v>6</v>
      </c>
      <c r="AE94" s="38">
        <f t="shared" si="52"/>
        <v>6</v>
      </c>
      <c r="AF94" s="39">
        <f t="shared" si="53"/>
        <v>6</v>
      </c>
      <c r="AG94" s="45">
        <f t="shared" si="54"/>
        <v>6</v>
      </c>
      <c r="AH94" s="37">
        <f t="shared" si="55"/>
        <v>4.3364671579229377</v>
      </c>
    </row>
    <row r="95" spans="1:34" x14ac:dyDescent="0.25">
      <c r="A95" s="9">
        <v>300165</v>
      </c>
      <c r="B95" s="9" t="s">
        <v>117</v>
      </c>
      <c r="C95" s="10" t="s">
        <v>79</v>
      </c>
      <c r="D95" s="9">
        <v>0.38</v>
      </c>
      <c r="E95" s="171" t="s">
        <v>201</v>
      </c>
      <c r="F95" s="46">
        <f t="shared" si="29"/>
        <v>6</v>
      </c>
      <c r="G95" s="39">
        <f t="shared" si="30"/>
        <v>6</v>
      </c>
      <c r="H95" s="40">
        <f t="shared" si="31"/>
        <v>6</v>
      </c>
      <c r="I95" s="39">
        <f t="shared" si="56"/>
        <v>4.3139726022632292</v>
      </c>
      <c r="J95" s="40">
        <f t="shared" si="32"/>
        <v>4.7108053585061507</v>
      </c>
      <c r="K95" s="39">
        <f t="shared" si="33"/>
        <v>6</v>
      </c>
      <c r="L95" s="40">
        <f t="shared" si="34"/>
        <v>6</v>
      </c>
      <c r="M95" s="39">
        <f t="shared" si="57"/>
        <v>2.2306006319878922</v>
      </c>
      <c r="N95" s="40">
        <f t="shared" si="35"/>
        <v>4.4309905158335763</v>
      </c>
      <c r="O95" s="39">
        <f t="shared" si="36"/>
        <v>5.8261056745000968</v>
      </c>
      <c r="P95" s="41">
        <f t="shared" si="37"/>
        <v>6</v>
      </c>
      <c r="Q95" s="42">
        <f t="shared" si="38"/>
        <v>4.0886873396044869</v>
      </c>
      <c r="R95" s="40">
        <f t="shared" si="39"/>
        <v>2.0053153693291508</v>
      </c>
      <c r="S95" s="37">
        <f t="shared" si="40"/>
        <v>1.725500526656577</v>
      </c>
      <c r="T95" s="43">
        <f t="shared" si="41"/>
        <v>6</v>
      </c>
      <c r="U95" s="39">
        <f t="shared" si="42"/>
        <v>6</v>
      </c>
      <c r="V95" s="41">
        <f t="shared" si="43"/>
        <v>4.8257564348043989</v>
      </c>
      <c r="W95" s="38">
        <f t="shared" si="44"/>
        <v>6</v>
      </c>
      <c r="X95" s="39">
        <f t="shared" si="45"/>
        <v>6</v>
      </c>
      <c r="Y95" s="40">
        <f t="shared" si="46"/>
        <v>6</v>
      </c>
      <c r="Z95" s="39">
        <f t="shared" si="47"/>
        <v>6</v>
      </c>
      <c r="AA95" s="40">
        <f t="shared" si="48"/>
        <v>6</v>
      </c>
      <c r="AB95" s="44">
        <f t="shared" si="49"/>
        <v>6</v>
      </c>
      <c r="AC95" s="40">
        <f t="shared" si="50"/>
        <v>4.0796281795768241</v>
      </c>
      <c r="AD95" s="37">
        <f t="shared" si="51"/>
        <v>6</v>
      </c>
      <c r="AE95" s="38">
        <f t="shared" si="52"/>
        <v>6</v>
      </c>
      <c r="AF95" s="39">
        <f t="shared" si="53"/>
        <v>6</v>
      </c>
      <c r="AG95" s="45">
        <f t="shared" si="54"/>
        <v>6</v>
      </c>
      <c r="AH95" s="37">
        <f t="shared" si="55"/>
        <v>3.3603688088865291</v>
      </c>
    </row>
    <row r="96" spans="1:34" x14ac:dyDescent="0.25">
      <c r="A96" s="9">
        <v>300182</v>
      </c>
      <c r="B96" s="9" t="s">
        <v>334</v>
      </c>
      <c r="C96" s="10" t="s">
        <v>79</v>
      </c>
      <c r="D96" s="9">
        <v>0.41</v>
      </c>
      <c r="E96" s="275" t="s">
        <v>201</v>
      </c>
      <c r="F96" s="46">
        <f t="shared" si="29"/>
        <v>6</v>
      </c>
      <c r="G96" s="39">
        <f t="shared" si="30"/>
        <v>6</v>
      </c>
      <c r="H96" s="40">
        <f t="shared" si="31"/>
        <v>6</v>
      </c>
      <c r="I96" s="39">
        <f t="shared" si="56"/>
        <v>3.9836819240488461</v>
      </c>
      <c r="J96" s="40">
        <f t="shared" si="32"/>
        <v>4.3514781371520419</v>
      </c>
      <c r="K96" s="39">
        <f t="shared" si="33"/>
        <v>5.6445116988429636</v>
      </c>
      <c r="L96" s="40">
        <f t="shared" si="34"/>
        <v>6</v>
      </c>
      <c r="M96" s="39">
        <f t="shared" si="57"/>
        <v>2.052751805257071</v>
      </c>
      <c r="N96" s="40">
        <f t="shared" si="35"/>
        <v>4.0848204780896573</v>
      </c>
      <c r="O96" s="39">
        <f t="shared" si="36"/>
        <v>5.3778540397805781</v>
      </c>
      <c r="P96" s="41">
        <f t="shared" si="37"/>
        <v>6</v>
      </c>
      <c r="Q96" s="277">
        <f t="shared" si="38"/>
        <v>3.7748809489017199</v>
      </c>
      <c r="R96" s="40">
        <f t="shared" si="39"/>
        <v>1.843950830109945</v>
      </c>
      <c r="S96" s="37">
        <f t="shared" si="40"/>
        <v>1.5772931710475593</v>
      </c>
      <c r="T96" s="43">
        <f t="shared" si="41"/>
        <v>6</v>
      </c>
      <c r="U96" s="39">
        <f t="shared" si="42"/>
        <v>5.9218859383290541</v>
      </c>
      <c r="V96" s="41">
        <f t="shared" si="43"/>
        <v>4.4507010859162728</v>
      </c>
      <c r="W96" s="38">
        <f t="shared" si="44"/>
        <v>6</v>
      </c>
      <c r="X96" s="39">
        <f t="shared" si="45"/>
        <v>6</v>
      </c>
      <c r="Y96" s="40">
        <f t="shared" si="46"/>
        <v>6</v>
      </c>
      <c r="Z96" s="39">
        <f t="shared" si="47"/>
        <v>6</v>
      </c>
      <c r="AA96" s="40">
        <f t="shared" si="48"/>
        <v>6</v>
      </c>
      <c r="AB96" s="44">
        <f t="shared" si="49"/>
        <v>6</v>
      </c>
      <c r="AC96" s="40">
        <f t="shared" si="50"/>
        <v>3.7591675810712024</v>
      </c>
      <c r="AD96" s="37">
        <f t="shared" si="51"/>
        <v>6</v>
      </c>
      <c r="AE96" s="38">
        <f t="shared" si="52"/>
        <v>6</v>
      </c>
      <c r="AF96" s="39">
        <f t="shared" si="53"/>
        <v>6</v>
      </c>
      <c r="AG96" s="45">
        <f t="shared" si="54"/>
        <v>5.7743843320324606</v>
      </c>
      <c r="AH96" s="37">
        <f t="shared" si="55"/>
        <v>3.0925369448216613</v>
      </c>
    </row>
    <row r="97" spans="1:34" x14ac:dyDescent="0.25">
      <c r="A97" s="9">
        <v>300818</v>
      </c>
      <c r="B97" s="9" t="s">
        <v>331</v>
      </c>
      <c r="C97" s="10" t="s">
        <v>74</v>
      </c>
      <c r="D97" s="9">
        <v>0.42</v>
      </c>
      <c r="E97" s="275" t="s">
        <v>201</v>
      </c>
      <c r="F97" s="46">
        <f t="shared" si="29"/>
        <v>6</v>
      </c>
      <c r="G97" s="39">
        <f t="shared" si="30"/>
        <v>6</v>
      </c>
      <c r="H97" s="40">
        <f t="shared" si="31"/>
        <v>6</v>
      </c>
      <c r="I97" s="39">
        <f t="shared" si="56"/>
        <v>3.8840704496667309</v>
      </c>
      <c r="J97" s="40">
        <f t="shared" si="32"/>
        <v>4.2431096100769938</v>
      </c>
      <c r="K97" s="39">
        <f t="shared" si="33"/>
        <v>5.5053566583943212</v>
      </c>
      <c r="L97" s="40">
        <f t="shared" si="34"/>
        <v>6</v>
      </c>
      <c r="M97" s="39">
        <f t="shared" si="57"/>
        <v>1.9991148575128557</v>
      </c>
      <c r="N97" s="40">
        <f t="shared" si="35"/>
        <v>3.9804199905160935</v>
      </c>
      <c r="O97" s="39">
        <f t="shared" si="36"/>
        <v>5.2426670388334218</v>
      </c>
      <c r="P97" s="41">
        <f t="shared" si="37"/>
        <v>6</v>
      </c>
      <c r="Q97" s="277">
        <f t="shared" si="38"/>
        <v>3.680240926308822</v>
      </c>
      <c r="R97" s="40">
        <f t="shared" si="39"/>
        <v>1.7952853341549462</v>
      </c>
      <c r="S97" s="37">
        <f t="shared" si="40"/>
        <v>1.5325957145940461</v>
      </c>
      <c r="T97" s="43">
        <f t="shared" si="41"/>
        <v>6</v>
      </c>
      <c r="U97" s="39">
        <f t="shared" si="42"/>
        <v>5.7737457969402666</v>
      </c>
      <c r="V97" s="41">
        <f t="shared" si="43"/>
        <v>4.3375891552992192</v>
      </c>
      <c r="W97" s="38">
        <f t="shared" si="44"/>
        <v>6</v>
      </c>
      <c r="X97" s="39">
        <f t="shared" si="45"/>
        <v>6</v>
      </c>
      <c r="Y97" s="40">
        <f t="shared" si="46"/>
        <v>6</v>
      </c>
      <c r="Z97" s="39">
        <f t="shared" si="47"/>
        <v>6</v>
      </c>
      <c r="AA97" s="40">
        <f t="shared" si="48"/>
        <v>6</v>
      </c>
      <c r="AB97" s="44">
        <f t="shared" si="49"/>
        <v>6</v>
      </c>
      <c r="AC97" s="40">
        <f t="shared" si="50"/>
        <v>3.6625207339028405</v>
      </c>
      <c r="AD97" s="37">
        <f t="shared" si="51"/>
        <v>6</v>
      </c>
      <c r="AE97" s="38">
        <f t="shared" si="52"/>
        <v>6</v>
      </c>
      <c r="AF97" s="39">
        <f t="shared" si="53"/>
        <v>6</v>
      </c>
      <c r="AG97" s="45">
        <f t="shared" si="54"/>
        <v>5.6297561336507354</v>
      </c>
      <c r="AH97" s="37">
        <f t="shared" si="55"/>
        <v>3.0117622556592405</v>
      </c>
    </row>
    <row r="98" spans="1:34" x14ac:dyDescent="0.25">
      <c r="A98" s="9">
        <v>300206</v>
      </c>
      <c r="B98" s="9" t="s">
        <v>42</v>
      </c>
      <c r="C98" s="10" t="s">
        <v>76</v>
      </c>
      <c r="D98" s="9">
        <v>0.6</v>
      </c>
      <c r="E98" s="171" t="s">
        <v>202</v>
      </c>
      <c r="F98" s="46">
        <f t="shared" si="29"/>
        <v>4.2296456415616079</v>
      </c>
      <c r="G98" s="39">
        <f t="shared" si="30"/>
        <v>5.1132185753837378</v>
      </c>
      <c r="H98" s="40">
        <f t="shared" si="31"/>
        <v>6</v>
      </c>
      <c r="I98" s="39">
        <f t="shared" si="56"/>
        <v>2.6588493147667118</v>
      </c>
      <c r="J98" s="40">
        <f t="shared" si="32"/>
        <v>2.9101767270538952</v>
      </c>
      <c r="K98" s="39">
        <f t="shared" si="33"/>
        <v>3.7937496608760246</v>
      </c>
      <c r="L98" s="40">
        <f t="shared" si="34"/>
        <v>6</v>
      </c>
      <c r="M98" s="39">
        <f t="shared" si="57"/>
        <v>1.3393804002589988</v>
      </c>
      <c r="N98" s="40">
        <f t="shared" si="35"/>
        <v>2.6962939933612655</v>
      </c>
      <c r="O98" s="39">
        <f t="shared" si="36"/>
        <v>3.5798669271833954</v>
      </c>
      <c r="P98" s="41">
        <f t="shared" si="37"/>
        <v>6</v>
      </c>
      <c r="Q98" s="42">
        <f t="shared" si="38"/>
        <v>2.5161686484161754</v>
      </c>
      <c r="R98" s="40">
        <f t="shared" si="39"/>
        <v>1.1966997339084624</v>
      </c>
      <c r="S98" s="37">
        <f t="shared" si="40"/>
        <v>0.98281700021583207</v>
      </c>
      <c r="T98" s="43">
        <f t="shared" si="41"/>
        <v>4.1655047915508163</v>
      </c>
      <c r="U98" s="39">
        <f t="shared" si="42"/>
        <v>3.9516220578581871</v>
      </c>
      <c r="V98" s="41">
        <f t="shared" si="43"/>
        <v>2.9463124087094532</v>
      </c>
      <c r="W98" s="38">
        <f t="shared" si="44"/>
        <v>6</v>
      </c>
      <c r="X98" s="39">
        <f t="shared" si="45"/>
        <v>6</v>
      </c>
      <c r="Y98" s="40">
        <f t="shared" si="46"/>
        <v>6</v>
      </c>
      <c r="Z98" s="39">
        <f t="shared" si="47"/>
        <v>6</v>
      </c>
      <c r="AA98" s="40">
        <f t="shared" si="48"/>
        <v>4.3063602283260343</v>
      </c>
      <c r="AB98" s="44">
        <f t="shared" si="49"/>
        <v>6</v>
      </c>
      <c r="AC98" s="40">
        <f t="shared" si="50"/>
        <v>2.4737645137319886</v>
      </c>
      <c r="AD98" s="37">
        <f t="shared" si="51"/>
        <v>6</v>
      </c>
      <c r="AE98" s="38">
        <f t="shared" si="52"/>
        <v>6</v>
      </c>
      <c r="AF98" s="39">
        <f t="shared" si="53"/>
        <v>5.8418136377680456</v>
      </c>
      <c r="AG98" s="45">
        <f t="shared" si="54"/>
        <v>3.8508292935555151</v>
      </c>
      <c r="AH98" s="37">
        <f t="shared" si="55"/>
        <v>2.0182335789614689</v>
      </c>
    </row>
    <row r="99" spans="1:34" x14ac:dyDescent="0.25">
      <c r="A99" s="9">
        <v>300352</v>
      </c>
      <c r="B99" s="9" t="s">
        <v>43</v>
      </c>
      <c r="C99" s="10" t="s">
        <v>75</v>
      </c>
      <c r="D99" s="9">
        <v>0.33</v>
      </c>
      <c r="E99" s="195" t="s">
        <v>232</v>
      </c>
      <c r="F99" s="46">
        <f t="shared" si="29"/>
        <v>6</v>
      </c>
      <c r="G99" s="39">
        <f t="shared" si="30"/>
        <v>6</v>
      </c>
      <c r="H99" s="40">
        <f t="shared" si="31"/>
        <v>6</v>
      </c>
      <c r="I99" s="39">
        <f t="shared" si="56"/>
        <v>4.9979078450303849</v>
      </c>
      <c r="J99" s="40">
        <f t="shared" si="32"/>
        <v>5.4548667764616274</v>
      </c>
      <c r="K99" s="39">
        <f t="shared" si="33"/>
        <v>6</v>
      </c>
      <c r="L99" s="40">
        <f t="shared" si="34"/>
        <v>6</v>
      </c>
      <c r="M99" s="39">
        <f t="shared" si="57"/>
        <v>2.5988734550163612</v>
      </c>
      <c r="N99" s="40">
        <f t="shared" si="35"/>
        <v>5.1478072606568448</v>
      </c>
      <c r="O99" s="39">
        <f t="shared" si="36"/>
        <v>6</v>
      </c>
      <c r="P99" s="41">
        <f t="shared" si="37"/>
        <v>6</v>
      </c>
      <c r="Q99" s="42">
        <f t="shared" si="38"/>
        <v>4.7384884516657726</v>
      </c>
      <c r="R99" s="40">
        <f t="shared" si="39"/>
        <v>2.339454061651749</v>
      </c>
      <c r="S99" s="37">
        <f t="shared" si="40"/>
        <v>2.0323945458469677</v>
      </c>
      <c r="T99" s="43">
        <f t="shared" si="41"/>
        <v>6</v>
      </c>
      <c r="U99" s="39">
        <f t="shared" si="42"/>
        <v>6</v>
      </c>
      <c r="V99" s="41">
        <f t="shared" si="43"/>
        <v>5.6023861976535505</v>
      </c>
      <c r="W99" s="38">
        <f t="shared" si="44"/>
        <v>6</v>
      </c>
      <c r="X99" s="39">
        <f t="shared" si="45"/>
        <v>6</v>
      </c>
      <c r="Y99" s="40">
        <f t="shared" si="46"/>
        <v>6</v>
      </c>
      <c r="Z99" s="39">
        <f t="shared" si="47"/>
        <v>6</v>
      </c>
      <c r="AA99" s="40">
        <f t="shared" si="48"/>
        <v>6</v>
      </c>
      <c r="AB99" s="44">
        <f t="shared" si="49"/>
        <v>6</v>
      </c>
      <c r="AC99" s="40">
        <f t="shared" si="50"/>
        <v>4.7432082067854324</v>
      </c>
      <c r="AD99" s="37">
        <f t="shared" si="51"/>
        <v>6</v>
      </c>
      <c r="AE99" s="38">
        <f t="shared" si="52"/>
        <v>6</v>
      </c>
      <c r="AF99" s="39">
        <f t="shared" si="53"/>
        <v>6</v>
      </c>
      <c r="AG99" s="45">
        <f t="shared" si="54"/>
        <v>6</v>
      </c>
      <c r="AH99" s="37">
        <f t="shared" si="55"/>
        <v>3.9149701435663058</v>
      </c>
    </row>
    <row r="100" spans="1:34" x14ac:dyDescent="0.25">
      <c r="A100" s="9">
        <v>300117</v>
      </c>
      <c r="B100" s="9" t="s">
        <v>44</v>
      </c>
      <c r="C100" s="10" t="s">
        <v>77</v>
      </c>
      <c r="D100" s="9">
        <v>0.56999999999999995</v>
      </c>
      <c r="E100" s="171" t="s">
        <v>201</v>
      </c>
      <c r="F100" s="46">
        <f t="shared" si="29"/>
        <v>4.4627848858543242</v>
      </c>
      <c r="G100" s="39">
        <f t="shared" si="30"/>
        <v>5.3928616582986715</v>
      </c>
      <c r="H100" s="40">
        <f t="shared" si="31"/>
        <v>6</v>
      </c>
      <c r="I100" s="39">
        <f t="shared" si="56"/>
        <v>2.8093150681754864</v>
      </c>
      <c r="J100" s="40">
        <f t="shared" si="32"/>
        <v>3.0738702390040999</v>
      </c>
      <c r="K100" s="39">
        <f t="shared" si="33"/>
        <v>4.0039470114484477</v>
      </c>
      <c r="L100" s="40">
        <f t="shared" si="34"/>
        <v>6</v>
      </c>
      <c r="M100" s="39">
        <f t="shared" si="57"/>
        <v>1.4204004213252619</v>
      </c>
      <c r="N100" s="40">
        <f t="shared" si="35"/>
        <v>2.8539936772223848</v>
      </c>
      <c r="O100" s="39">
        <f t="shared" si="36"/>
        <v>3.7840704496667321</v>
      </c>
      <c r="P100" s="41">
        <f t="shared" si="37"/>
        <v>6</v>
      </c>
      <c r="Q100" s="42">
        <f t="shared" si="38"/>
        <v>2.659124893069658</v>
      </c>
      <c r="R100" s="40">
        <f t="shared" si="39"/>
        <v>1.2702102462194342</v>
      </c>
      <c r="S100" s="37">
        <f t="shared" si="40"/>
        <v>1.050333684437718</v>
      </c>
      <c r="T100" s="43">
        <f t="shared" si="41"/>
        <v>4.3952682016324385</v>
      </c>
      <c r="U100" s="39">
        <f t="shared" si="42"/>
        <v>4.1753916398507238</v>
      </c>
      <c r="V100" s="41">
        <f t="shared" si="43"/>
        <v>3.1171709565362669</v>
      </c>
      <c r="W100" s="38">
        <f t="shared" si="44"/>
        <v>6</v>
      </c>
      <c r="X100" s="39">
        <f t="shared" si="45"/>
        <v>6</v>
      </c>
      <c r="Y100" s="40">
        <f t="shared" si="46"/>
        <v>6</v>
      </c>
      <c r="Z100" s="39">
        <f t="shared" si="47"/>
        <v>6</v>
      </c>
      <c r="AA100" s="40">
        <f t="shared" si="48"/>
        <v>4.5488002403431951</v>
      </c>
      <c r="AB100" s="44">
        <f t="shared" si="49"/>
        <v>6</v>
      </c>
      <c r="AC100" s="40">
        <f t="shared" si="50"/>
        <v>2.6197521197178828</v>
      </c>
      <c r="AD100" s="37">
        <f t="shared" si="51"/>
        <v>6</v>
      </c>
      <c r="AE100" s="38">
        <f t="shared" si="52"/>
        <v>6</v>
      </c>
      <c r="AF100" s="39">
        <f t="shared" si="53"/>
        <v>6</v>
      </c>
      <c r="AG100" s="45">
        <f t="shared" si="54"/>
        <v>4.0692939932163306</v>
      </c>
      <c r="AH100" s="37">
        <f t="shared" si="55"/>
        <v>2.1402458725910196</v>
      </c>
    </row>
    <row r="101" spans="1:34" x14ac:dyDescent="0.25">
      <c r="A101" s="9">
        <v>300355</v>
      </c>
      <c r="B101" s="9" t="s">
        <v>45</v>
      </c>
      <c r="C101" s="10" t="s">
        <v>75</v>
      </c>
      <c r="D101" s="9">
        <v>0.33</v>
      </c>
      <c r="E101" s="195" t="s">
        <v>232</v>
      </c>
      <c r="F101" s="46">
        <f t="shared" ref="F101:F147" si="58">IF(((($F$7/2)^2-($D$6/2)^2)*PI()/$D101/1000)-0.2&gt;6,6,((($F$7/2)^2-($D$6/2)^2)*PI()/$D101/1000)-0.2)</f>
        <v>6</v>
      </c>
      <c r="G101" s="39">
        <f t="shared" ref="G101:G147" si="59">IF(((($N$7/2)^2-($D$6/2)^2)*PI()/$D101/1000)-0.2&gt;6,6,((($N$7/2)^2-($D$6/2)^2)*PI()/$D101/1000)-0.2)</f>
        <v>6</v>
      </c>
      <c r="H101" s="40">
        <f t="shared" ref="H101:H147" si="60">IF(((($H$7/2)^2-($D$6/2)^2)*PI()/$D101/1000)-0.2&gt;6,6,((($H$7/2)^2-($D$6/2)^2)*PI()/$D101/1000)-0.2)</f>
        <v>6</v>
      </c>
      <c r="I101" s="39">
        <f t="shared" si="56"/>
        <v>4.9979078450303849</v>
      </c>
      <c r="J101" s="40">
        <f t="shared" ref="J101:J147" si="61">IF(((($F$7/2)^2-($O$6/2)^2)*PI()/$D101/1000)-0.2&gt;6,6,((($F$7/2)^2-($O$6/2)^2)*PI()/$D101/1000)-0.2)</f>
        <v>5.4548667764616274</v>
      </c>
      <c r="K101" s="39">
        <f t="shared" ref="K101:K147" si="62">IF(((($N$7/2)^2-($O$6/2)^2)*PI()/$D101/1000)-0.2&gt;6,6,((($N$7/2)^2-($O$6/2)^2)*PI()/$D101/1000)-0.2)</f>
        <v>6</v>
      </c>
      <c r="L101" s="40">
        <f t="shared" ref="L101:L147" si="63">IF(((($H$7/2)^2-($O$6/2)^2)*PI()/$D101/1000)-0.2&gt;6,6,((($H$7/2)^2-($O$6/2)^2)*PI()/$D101/1000)-0.2)</f>
        <v>6</v>
      </c>
      <c r="M101" s="39">
        <f t="shared" si="57"/>
        <v>2.5988734550163612</v>
      </c>
      <c r="N101" s="40">
        <f t="shared" ref="N101:N147" si="64">IF(((($F$7/2)^2-($N$6/2)^2)*PI()/$D101/1000)-0.3&gt;6,6,((($F$7/2)^2-($N$6/2)^2)*PI()/$D101/1000)-0.3)</f>
        <v>5.1478072606568448</v>
      </c>
      <c r="O101" s="39">
        <f t="shared" ref="O101:O147" si="65">IF(((($N$7/2)^2-($N$6/2)^2)*PI()/$D101/1000)-0.3&gt;6,6,((($N$7/2)^2-($N$6/2)^2)*PI()/$D101/1000)-0.3)</f>
        <v>6</v>
      </c>
      <c r="P101" s="41">
        <f t="shared" ref="P101:P147" si="66">IF(((($H$7/2)^2-($N$6/2)^2)*PI()/$D101/1000)-0.3&gt;6,6,((($H$7/2)^2-($N$6/2)^2)*PI()/$D101/1000)-0.3)</f>
        <v>6</v>
      </c>
      <c r="Q101" s="42">
        <f t="shared" ref="Q101:Q147" si="67">IF(((($Q$7/2)^2-($D$6/2)^2)*PI()/$D101/1000)-0.2&gt;6,6,((($Q$7/2)^2-($D$6/2)^2)*PI()/$D101/1000)-0.2)</f>
        <v>4.7384884516657726</v>
      </c>
      <c r="R101" s="40">
        <f t="shared" ref="R101:R147" si="68">IF(((($Q$7/2)^2-($O$6/2)^2)*PI()/$D101/1000)-0.2&gt;6,6,((($Q$7/2)^2-($O$6/2)^2)*PI()/$D101/1000)-0.2)</f>
        <v>2.339454061651749</v>
      </c>
      <c r="S101" s="37">
        <f t="shared" ref="S101:S147" si="69">IF(((($Q$7/2)^2-($N$6/2)^2)*PI()/$D101/1000)-0.3&gt;6,6,((($Q$7/2)^2-($N$6/2)^2)*PI()/$D101/1000)-0.3)</f>
        <v>2.0323945458469677</v>
      </c>
      <c r="T101" s="43">
        <f t="shared" ref="T101:T147" si="70">IF(((($T$7/2)^2-($T$6/2)^2)*PI()/$D101/1000)-0.2&gt;6,6,((($T$7/2)^2-($T$6/2)^2)*PI()/$D101/1000)-0.2)</f>
        <v>6</v>
      </c>
      <c r="U101" s="39">
        <f t="shared" ref="U101:U147" si="71">IF(((($U$7/2)^2-($U$6/2)^2)*PI()/$D101/1000)-0.3&gt;6,6,((($U$7/2)^2-($U$6/2)^2)*PI()/$D101/1000)-0.3)</f>
        <v>6</v>
      </c>
      <c r="V101" s="41">
        <f t="shared" ref="V101:V147" si="72">IF(((($V$7/2)^2-($V$6/2)^2)*PI()/$D101/1000)-0.3&gt;6,6,((($V$7/2)^2-($V$6/2)^2)*PI()/$D101/1000)-0.3)</f>
        <v>5.6023861976535505</v>
      </c>
      <c r="W101" s="38">
        <f t="shared" ref="W101:W147" si="73">IF(((($S$7/2)^2-($S$6/2)^2)*PI()/$D101/1000)-0.2&gt;6,6,((($S$7/2)^2-($S$6/2)^2)*PI()/$D101/1000)-0.2)</f>
        <v>6</v>
      </c>
      <c r="X101" s="39">
        <f t="shared" ref="X101:X147" si="74">IF(((($W$7/2)^2-($S$6/2)^2)*PI()/$D101/1000)-0.2&gt;6,6,((($W$7/2)^2-($S$6/2)^2)*PI()/$D101/1000)-0.2)</f>
        <v>6</v>
      </c>
      <c r="Y101" s="40">
        <f t="shared" ref="Y101:Y147" si="75">IF(((($S$7/2)^2-($W$6/2)^2)*PI()/$D101/1000)-0.3&gt;6,6,((($S$7/2)^2-($W$6/2)^2)*PI()/$D101/1000)-0.3)</f>
        <v>6</v>
      </c>
      <c r="Z101" s="39">
        <f t="shared" ref="Z101:Z147" si="76">IF(((($W$7/2)^2-($W$6/2)^2)*PI()/$D101/1000)-0.3&gt;6,6,((($W$7/2)^2-($W$6/2)^2)*PI()/$D101/1000)-0.3)</f>
        <v>6</v>
      </c>
      <c r="AA101" s="40">
        <f t="shared" ref="AA101:AA147" si="77">IF(((($S$7/2)^2-($X$6/2)^2)*PI()/$D101/1000)-0.3&gt;6,6,((($S$7/2)^2-($X$6/2)^2)*PI()/$D101/1000)-0.3)</f>
        <v>6</v>
      </c>
      <c r="AB101" s="44">
        <f t="shared" ref="AB101:AB147" si="78">IF(((($W$7/2)^2-($X$6/2)^2)*PI()/$D101/1000)-0.3&gt;6,6,((($W$7/2)^2-($X$6/2)^2)*PI()/$D101/1000)-0.3)</f>
        <v>6</v>
      </c>
      <c r="AC101" s="40">
        <f t="shared" ref="AC101:AC147" si="79">IF(((($AC$7/2)^2-($AC$6/2)^2)*PI()/$D101/1000)-0.3&gt;6,6,((($AC$7/2)^2-($AC$6/2)^2)*PI()/$D101/1000)-0.3)</f>
        <v>4.7432082067854324</v>
      </c>
      <c r="AD101" s="37">
        <f t="shared" ref="AD101:AD147" si="80">IF(((($AD$7/2)^2-($AD$6/2)^2)*PI()/$D101/1000)-0.2&gt;6,6,((($AD$7/2)^2-($AD$6/2)^2)*PI()/$D101/1000)-0.2)</f>
        <v>6</v>
      </c>
      <c r="AE101" s="38">
        <f t="shared" ref="AE101:AE147" si="81">IF(((($X$7/2)^2-($S$6/2)^2)*PI()/$D101/1000)-0.2&gt;6,6,((($X$7/2)^2-($S$6/2)^2)*PI()/$D101/1000)-0.2)</f>
        <v>6</v>
      </c>
      <c r="AF101" s="39">
        <f t="shared" ref="AF101:AF147" si="82">IF(((($X$7/2)^2-($W$6/2)^2)*PI()/$D101/1000)-0.3&gt;6,6,((($X$7/2)^2-($W$6/2)^2)*PI()/$D101/1000)-0.3)</f>
        <v>6</v>
      </c>
      <c r="AG101" s="45">
        <f t="shared" ref="AG101:AG147" si="83">IF(((($X$7/2)^2-($X$6/2)^2)*PI()/$D101/1000)-0.3&gt;6,6,((($X$7/2)^2-($X$6/2)^2)*PI()/$D101/1000)-0.3)</f>
        <v>6</v>
      </c>
      <c r="AH101" s="37">
        <f t="shared" ref="AH101:AH147" si="84">IF(((($AH$7/2)^2-($AH$6/2)^2)*PI()/$D101/1000)-0.3&gt;6,6,((($AH$7/2)^2-($AH$6/2)^2)*PI()/$D101/1000)-0.3)</f>
        <v>3.9149701435663058</v>
      </c>
    </row>
    <row r="102" spans="1:34" ht="14.25" customHeight="1" x14ac:dyDescent="0.25">
      <c r="A102" s="9">
        <v>300722</v>
      </c>
      <c r="B102" s="9" t="s">
        <v>108</v>
      </c>
      <c r="C102" s="10" t="s">
        <v>74</v>
      </c>
      <c r="D102" s="9">
        <v>0.25</v>
      </c>
      <c r="E102" s="171" t="s">
        <v>202</v>
      </c>
      <c r="F102" s="46">
        <f t="shared" si="58"/>
        <v>6</v>
      </c>
      <c r="G102" s="39">
        <f t="shared" si="59"/>
        <v>6</v>
      </c>
      <c r="H102" s="40">
        <f t="shared" si="60"/>
        <v>6</v>
      </c>
      <c r="I102" s="39">
        <f t="shared" si="56"/>
        <v>6</v>
      </c>
      <c r="J102" s="40">
        <f t="shared" si="61"/>
        <v>6</v>
      </c>
      <c r="K102" s="39">
        <f t="shared" si="62"/>
        <v>6</v>
      </c>
      <c r="L102" s="40">
        <f t="shared" si="63"/>
        <v>6</v>
      </c>
      <c r="M102" s="39">
        <f t="shared" si="57"/>
        <v>3.4945129606215968</v>
      </c>
      <c r="N102" s="40">
        <f t="shared" si="64"/>
        <v>6</v>
      </c>
      <c r="O102" s="39">
        <f t="shared" si="65"/>
        <v>6</v>
      </c>
      <c r="P102" s="41">
        <f t="shared" si="66"/>
        <v>6</v>
      </c>
      <c r="Q102" s="42">
        <f t="shared" si="67"/>
        <v>6</v>
      </c>
      <c r="R102" s="40">
        <f t="shared" si="68"/>
        <v>3.1520793613803093</v>
      </c>
      <c r="S102" s="37">
        <f t="shared" si="69"/>
        <v>2.7787608005179973</v>
      </c>
      <c r="T102" s="43">
        <f t="shared" si="70"/>
        <v>6</v>
      </c>
      <c r="U102" s="39">
        <f t="shared" si="71"/>
        <v>6</v>
      </c>
      <c r="V102" s="41">
        <f t="shared" si="72"/>
        <v>6</v>
      </c>
      <c r="W102" s="38">
        <f t="shared" si="73"/>
        <v>6</v>
      </c>
      <c r="X102" s="39">
        <f t="shared" si="74"/>
        <v>6</v>
      </c>
      <c r="Y102" s="40">
        <f t="shared" si="75"/>
        <v>6</v>
      </c>
      <c r="Z102" s="39">
        <f t="shared" si="76"/>
        <v>6</v>
      </c>
      <c r="AA102" s="40">
        <f t="shared" si="77"/>
        <v>6</v>
      </c>
      <c r="AB102" s="44">
        <f t="shared" si="78"/>
        <v>6</v>
      </c>
      <c r="AC102" s="40">
        <f t="shared" si="79"/>
        <v>6</v>
      </c>
      <c r="AD102" s="37">
        <f t="shared" si="80"/>
        <v>6</v>
      </c>
      <c r="AE102" s="38">
        <f t="shared" si="81"/>
        <v>6</v>
      </c>
      <c r="AF102" s="39">
        <f t="shared" si="82"/>
        <v>6</v>
      </c>
      <c r="AG102" s="45">
        <f t="shared" si="83"/>
        <v>6</v>
      </c>
      <c r="AH102" s="37">
        <f t="shared" si="84"/>
        <v>5.2637605895075241</v>
      </c>
    </row>
    <row r="103" spans="1:34" ht="14.25" customHeight="1" x14ac:dyDescent="0.25">
      <c r="A103" s="9">
        <v>301102</v>
      </c>
      <c r="B103" s="9" t="s">
        <v>261</v>
      </c>
      <c r="C103" s="10" t="s">
        <v>74</v>
      </c>
      <c r="D103" s="9">
        <v>0.24</v>
      </c>
      <c r="E103" s="195" t="s">
        <v>232</v>
      </c>
      <c r="F103" s="46">
        <f t="shared" si="58"/>
        <v>6</v>
      </c>
      <c r="G103" s="39">
        <f t="shared" si="59"/>
        <v>6</v>
      </c>
      <c r="H103" s="40">
        <f t="shared" si="60"/>
        <v>6</v>
      </c>
      <c r="I103" s="39">
        <f t="shared" si="56"/>
        <v>6</v>
      </c>
      <c r="J103" s="40">
        <f t="shared" si="61"/>
        <v>6</v>
      </c>
      <c r="K103" s="39">
        <f t="shared" si="62"/>
        <v>6</v>
      </c>
      <c r="L103" s="40">
        <f t="shared" si="63"/>
        <v>6</v>
      </c>
      <c r="M103" s="39">
        <f t="shared" si="57"/>
        <v>3.6484510006474968</v>
      </c>
      <c r="N103" s="40">
        <f t="shared" si="64"/>
        <v>6</v>
      </c>
      <c r="O103" s="39">
        <f t="shared" si="65"/>
        <v>6</v>
      </c>
      <c r="P103" s="41">
        <f t="shared" si="66"/>
        <v>6</v>
      </c>
      <c r="Q103" s="42">
        <f t="shared" si="67"/>
        <v>6</v>
      </c>
      <c r="R103" s="40">
        <f t="shared" si="68"/>
        <v>3.2917493347711555</v>
      </c>
      <c r="S103" s="37">
        <f t="shared" si="69"/>
        <v>2.9070425005395806</v>
      </c>
      <c r="T103" s="43">
        <f t="shared" si="70"/>
        <v>6</v>
      </c>
      <c r="U103" s="39">
        <f t="shared" si="71"/>
        <v>6</v>
      </c>
      <c r="V103" s="41">
        <f t="shared" si="72"/>
        <v>6</v>
      </c>
      <c r="W103" s="38">
        <f t="shared" si="73"/>
        <v>6</v>
      </c>
      <c r="X103" s="39">
        <f t="shared" si="74"/>
        <v>6</v>
      </c>
      <c r="Y103" s="40">
        <f t="shared" si="75"/>
        <v>6</v>
      </c>
      <c r="Z103" s="39">
        <f t="shared" si="76"/>
        <v>6</v>
      </c>
      <c r="AA103" s="40">
        <f t="shared" si="77"/>
        <v>6</v>
      </c>
      <c r="AB103" s="44">
        <f t="shared" si="78"/>
        <v>6</v>
      </c>
      <c r="AC103" s="40">
        <f t="shared" si="79"/>
        <v>6</v>
      </c>
      <c r="AD103" s="37">
        <f t="shared" si="80"/>
        <v>6</v>
      </c>
      <c r="AE103" s="38">
        <f t="shared" si="81"/>
        <v>6</v>
      </c>
      <c r="AF103" s="39">
        <f t="shared" si="82"/>
        <v>6</v>
      </c>
      <c r="AG103" s="45">
        <f t="shared" si="83"/>
        <v>6</v>
      </c>
      <c r="AH103" s="37">
        <f t="shared" si="84"/>
        <v>5.495583947403671</v>
      </c>
    </row>
    <row r="104" spans="1:34" ht="14.25" customHeight="1" x14ac:dyDescent="0.25">
      <c r="A104" s="9">
        <v>300729</v>
      </c>
      <c r="B104" s="9" t="s">
        <v>248</v>
      </c>
      <c r="C104" s="10" t="s">
        <v>74</v>
      </c>
      <c r="D104" s="9">
        <v>0.35</v>
      </c>
      <c r="E104" s="210" t="s">
        <v>202</v>
      </c>
      <c r="F104" s="46">
        <f t="shared" si="58"/>
        <v>6</v>
      </c>
      <c r="G104" s="39">
        <f t="shared" si="59"/>
        <v>6</v>
      </c>
      <c r="H104" s="40">
        <f t="shared" si="60"/>
        <v>6</v>
      </c>
      <c r="I104" s="39">
        <f t="shared" si="56"/>
        <v>4.7008845396000778</v>
      </c>
      <c r="J104" s="40">
        <f t="shared" si="61"/>
        <v>5.1317315320923926</v>
      </c>
      <c r="K104" s="39">
        <f t="shared" si="62"/>
        <v>6</v>
      </c>
      <c r="L104" s="40">
        <f t="shared" si="63"/>
        <v>6</v>
      </c>
      <c r="M104" s="39">
        <f t="shared" si="57"/>
        <v>2.4389378290154262</v>
      </c>
      <c r="N104" s="40">
        <f t="shared" si="64"/>
        <v>4.8365039886193122</v>
      </c>
      <c r="O104" s="39">
        <f t="shared" si="65"/>
        <v>6</v>
      </c>
      <c r="P104" s="41">
        <f t="shared" si="66"/>
        <v>6</v>
      </c>
      <c r="Q104" s="42">
        <f t="shared" si="67"/>
        <v>4.4562891115705856</v>
      </c>
      <c r="R104" s="40">
        <f t="shared" si="68"/>
        <v>2.1943424009859354</v>
      </c>
      <c r="S104" s="37">
        <f t="shared" si="69"/>
        <v>1.8991148575128556</v>
      </c>
      <c r="T104" s="43">
        <f t="shared" si="70"/>
        <v>6</v>
      </c>
      <c r="U104" s="39">
        <f t="shared" si="71"/>
        <v>6</v>
      </c>
      <c r="V104" s="41">
        <f t="shared" si="72"/>
        <v>5.2651069863590632</v>
      </c>
      <c r="W104" s="38">
        <f t="shared" si="73"/>
        <v>6</v>
      </c>
      <c r="X104" s="39">
        <f t="shared" si="74"/>
        <v>6</v>
      </c>
      <c r="Y104" s="40">
        <f t="shared" si="75"/>
        <v>6</v>
      </c>
      <c r="Z104" s="39">
        <f t="shared" si="76"/>
        <v>6</v>
      </c>
      <c r="AA104" s="40">
        <f t="shared" si="77"/>
        <v>6</v>
      </c>
      <c r="AB104" s="44">
        <f t="shared" si="78"/>
        <v>6</v>
      </c>
      <c r="AC104" s="40">
        <f t="shared" si="79"/>
        <v>4.4550248806834087</v>
      </c>
      <c r="AD104" s="37">
        <f t="shared" si="80"/>
        <v>6</v>
      </c>
      <c r="AE104" s="38">
        <f t="shared" si="81"/>
        <v>6</v>
      </c>
      <c r="AF104" s="39">
        <f t="shared" si="82"/>
        <v>6</v>
      </c>
      <c r="AG104" s="45">
        <f t="shared" si="83"/>
        <v>6</v>
      </c>
      <c r="AH104" s="37">
        <f t="shared" si="84"/>
        <v>3.6741147067910891</v>
      </c>
    </row>
    <row r="105" spans="1:34" x14ac:dyDescent="0.25">
      <c r="A105" s="9">
        <v>300716</v>
      </c>
      <c r="B105" s="9" t="s">
        <v>46</v>
      </c>
      <c r="C105" s="10" t="s">
        <v>74</v>
      </c>
      <c r="D105" s="9">
        <v>0.41</v>
      </c>
      <c r="E105" s="171" t="s">
        <v>202</v>
      </c>
      <c r="F105" s="46">
        <f t="shared" si="58"/>
        <v>6</v>
      </c>
      <c r="G105" s="39">
        <f t="shared" si="59"/>
        <v>6</v>
      </c>
      <c r="H105" s="40">
        <f t="shared" si="60"/>
        <v>6</v>
      </c>
      <c r="I105" s="39">
        <f t="shared" si="56"/>
        <v>3.9836819240488461</v>
      </c>
      <c r="J105" s="40">
        <f t="shared" si="61"/>
        <v>4.3514781371520419</v>
      </c>
      <c r="K105" s="39">
        <f t="shared" si="62"/>
        <v>5.6445116988429636</v>
      </c>
      <c r="L105" s="40">
        <f t="shared" si="63"/>
        <v>6</v>
      </c>
      <c r="M105" s="39">
        <f t="shared" si="57"/>
        <v>2.052751805257071</v>
      </c>
      <c r="N105" s="40">
        <f t="shared" si="64"/>
        <v>4.0848204780896573</v>
      </c>
      <c r="O105" s="39">
        <f t="shared" si="65"/>
        <v>5.3778540397805781</v>
      </c>
      <c r="P105" s="41">
        <f t="shared" si="66"/>
        <v>6</v>
      </c>
      <c r="Q105" s="42">
        <f t="shared" si="67"/>
        <v>3.7748809489017199</v>
      </c>
      <c r="R105" s="40">
        <f t="shared" si="68"/>
        <v>1.843950830109945</v>
      </c>
      <c r="S105" s="37">
        <f t="shared" si="69"/>
        <v>1.5772931710475593</v>
      </c>
      <c r="T105" s="43">
        <f t="shared" si="70"/>
        <v>6</v>
      </c>
      <c r="U105" s="39">
        <f t="shared" si="71"/>
        <v>5.9218859383290541</v>
      </c>
      <c r="V105" s="41">
        <f t="shared" si="72"/>
        <v>4.4507010859162728</v>
      </c>
      <c r="W105" s="38">
        <f t="shared" si="73"/>
        <v>6</v>
      </c>
      <c r="X105" s="39">
        <f t="shared" si="74"/>
        <v>6</v>
      </c>
      <c r="Y105" s="40">
        <f t="shared" si="75"/>
        <v>6</v>
      </c>
      <c r="Z105" s="39">
        <f t="shared" si="76"/>
        <v>6</v>
      </c>
      <c r="AA105" s="40">
        <f t="shared" si="77"/>
        <v>6</v>
      </c>
      <c r="AB105" s="44">
        <f t="shared" si="78"/>
        <v>6</v>
      </c>
      <c r="AC105" s="40">
        <f t="shared" si="79"/>
        <v>3.7591675810712024</v>
      </c>
      <c r="AD105" s="37">
        <f t="shared" si="80"/>
        <v>6</v>
      </c>
      <c r="AE105" s="38">
        <f t="shared" si="81"/>
        <v>6</v>
      </c>
      <c r="AF105" s="39">
        <f t="shared" si="82"/>
        <v>6</v>
      </c>
      <c r="AG105" s="45">
        <f t="shared" si="83"/>
        <v>5.7743843320324606</v>
      </c>
      <c r="AH105" s="37">
        <f t="shared" si="84"/>
        <v>3.0925369448216613</v>
      </c>
    </row>
    <row r="106" spans="1:34" x14ac:dyDescent="0.25">
      <c r="A106" s="9">
        <v>300517</v>
      </c>
      <c r="B106" s="9" t="s">
        <v>47</v>
      </c>
      <c r="C106" s="10" t="s">
        <v>76</v>
      </c>
      <c r="D106" s="9">
        <v>0.44</v>
      </c>
      <c r="E106" s="171" t="s">
        <v>202</v>
      </c>
      <c r="F106" s="46">
        <f t="shared" si="58"/>
        <v>5.8404258748567379</v>
      </c>
      <c r="G106" s="39">
        <f t="shared" si="59"/>
        <v>6</v>
      </c>
      <c r="H106" s="40">
        <f t="shared" si="60"/>
        <v>6</v>
      </c>
      <c r="I106" s="39">
        <f t="shared" si="56"/>
        <v>3.6984308837727888</v>
      </c>
      <c r="J106" s="40">
        <f t="shared" si="61"/>
        <v>4.0411500823462205</v>
      </c>
      <c r="K106" s="39">
        <f t="shared" si="62"/>
        <v>5.2460222648309429</v>
      </c>
      <c r="L106" s="40">
        <f t="shared" si="63"/>
        <v>6</v>
      </c>
      <c r="M106" s="39">
        <f t="shared" si="57"/>
        <v>1.8991550912622712</v>
      </c>
      <c r="N106" s="40">
        <f t="shared" si="64"/>
        <v>3.7858554454926345</v>
      </c>
      <c r="O106" s="39">
        <f t="shared" si="65"/>
        <v>4.9907276279773569</v>
      </c>
      <c r="P106" s="41">
        <f t="shared" si="66"/>
        <v>6</v>
      </c>
      <c r="Q106" s="42">
        <f t="shared" si="67"/>
        <v>3.5038663387493294</v>
      </c>
      <c r="R106" s="40">
        <f t="shared" si="68"/>
        <v>1.704590546238812</v>
      </c>
      <c r="S106" s="37">
        <f t="shared" si="69"/>
        <v>1.4492959093852258</v>
      </c>
      <c r="T106" s="43">
        <f t="shared" si="70"/>
        <v>5.752961079387477</v>
      </c>
      <c r="U106" s="39">
        <f t="shared" si="71"/>
        <v>5.4976664425338919</v>
      </c>
      <c r="V106" s="41">
        <f t="shared" si="72"/>
        <v>4.1267896482401634</v>
      </c>
      <c r="W106" s="38">
        <f t="shared" si="73"/>
        <v>6</v>
      </c>
      <c r="X106" s="39">
        <f t="shared" si="74"/>
        <v>6</v>
      </c>
      <c r="Y106" s="40">
        <f t="shared" si="75"/>
        <v>6</v>
      </c>
      <c r="Z106" s="39">
        <f t="shared" si="76"/>
        <v>6</v>
      </c>
      <c r="AA106" s="40">
        <f t="shared" si="77"/>
        <v>5.9814003113536831</v>
      </c>
      <c r="AB106" s="44">
        <f t="shared" si="78"/>
        <v>6</v>
      </c>
      <c r="AC106" s="40">
        <f t="shared" si="79"/>
        <v>3.482406155089075</v>
      </c>
      <c r="AD106" s="37">
        <f t="shared" si="80"/>
        <v>6</v>
      </c>
      <c r="AE106" s="38">
        <f t="shared" si="81"/>
        <v>6</v>
      </c>
      <c r="AF106" s="39">
        <f t="shared" si="82"/>
        <v>6</v>
      </c>
      <c r="AG106" s="45">
        <f t="shared" si="83"/>
        <v>5.3602217639393377</v>
      </c>
      <c r="AH106" s="37">
        <f t="shared" si="84"/>
        <v>2.8612276076747296</v>
      </c>
    </row>
    <row r="107" spans="1:34" x14ac:dyDescent="0.25">
      <c r="A107" s="9">
        <v>300160</v>
      </c>
      <c r="B107" s="9" t="s">
        <v>118</v>
      </c>
      <c r="C107" s="11" t="s">
        <v>78</v>
      </c>
      <c r="D107" s="9">
        <v>0.3</v>
      </c>
      <c r="E107" s="171" t="s">
        <v>202</v>
      </c>
      <c r="F107" s="46">
        <f t="shared" si="58"/>
        <v>6</v>
      </c>
      <c r="G107" s="39">
        <f t="shared" si="59"/>
        <v>6</v>
      </c>
      <c r="H107" s="40">
        <f t="shared" si="60"/>
        <v>6</v>
      </c>
      <c r="I107" s="39">
        <f t="shared" si="56"/>
        <v>5.5176986295334238</v>
      </c>
      <c r="J107" s="40">
        <f t="shared" si="61"/>
        <v>6</v>
      </c>
      <c r="K107" s="39">
        <f t="shared" si="62"/>
        <v>6</v>
      </c>
      <c r="L107" s="40">
        <f t="shared" si="63"/>
        <v>6</v>
      </c>
      <c r="M107" s="39">
        <f t="shared" si="57"/>
        <v>2.8787608005179974</v>
      </c>
      <c r="N107" s="40">
        <f t="shared" si="64"/>
        <v>5.6925879867225309</v>
      </c>
      <c r="O107" s="39">
        <f t="shared" si="65"/>
        <v>6</v>
      </c>
      <c r="P107" s="41">
        <f t="shared" si="66"/>
        <v>6</v>
      </c>
      <c r="Q107" s="42">
        <f t="shared" si="67"/>
        <v>5.2323372968323509</v>
      </c>
      <c r="R107" s="40">
        <f t="shared" si="68"/>
        <v>2.5933994678169245</v>
      </c>
      <c r="S107" s="37">
        <f t="shared" si="69"/>
        <v>2.2656340004316644</v>
      </c>
      <c r="T107" s="43">
        <f t="shared" si="70"/>
        <v>6</v>
      </c>
      <c r="U107" s="39">
        <f t="shared" si="71"/>
        <v>6</v>
      </c>
      <c r="V107" s="41">
        <f t="shared" si="72"/>
        <v>6</v>
      </c>
      <c r="W107" s="38">
        <f t="shared" si="73"/>
        <v>6</v>
      </c>
      <c r="X107" s="39">
        <f t="shared" si="74"/>
        <v>6</v>
      </c>
      <c r="Y107" s="40">
        <f t="shared" si="75"/>
        <v>6</v>
      </c>
      <c r="Z107" s="39">
        <f t="shared" si="76"/>
        <v>6</v>
      </c>
      <c r="AA107" s="40">
        <f t="shared" si="77"/>
        <v>6</v>
      </c>
      <c r="AB107" s="44">
        <f t="shared" si="78"/>
        <v>6</v>
      </c>
      <c r="AC107" s="40">
        <f t="shared" si="79"/>
        <v>5.247529027463977</v>
      </c>
      <c r="AD107" s="37">
        <f t="shared" si="80"/>
        <v>6</v>
      </c>
      <c r="AE107" s="38">
        <f t="shared" si="81"/>
        <v>6</v>
      </c>
      <c r="AF107" s="39">
        <f t="shared" si="82"/>
        <v>6</v>
      </c>
      <c r="AG107" s="45">
        <f t="shared" si="83"/>
        <v>6</v>
      </c>
      <c r="AH107" s="37">
        <f t="shared" si="84"/>
        <v>4.3364671579229377</v>
      </c>
    </row>
    <row r="108" spans="1:34" x14ac:dyDescent="0.25">
      <c r="A108" s="9">
        <v>300527</v>
      </c>
      <c r="B108" s="9" t="s">
        <v>48</v>
      </c>
      <c r="C108" s="10" t="s">
        <v>75</v>
      </c>
      <c r="D108" s="9">
        <v>0.31</v>
      </c>
      <c r="E108" s="171" t="s">
        <v>202</v>
      </c>
      <c r="F108" s="46">
        <f t="shared" si="58"/>
        <v>6</v>
      </c>
      <c r="G108" s="39">
        <f t="shared" si="59"/>
        <v>6</v>
      </c>
      <c r="H108" s="40">
        <f t="shared" si="60"/>
        <v>6</v>
      </c>
      <c r="I108" s="39">
        <f t="shared" si="56"/>
        <v>5.3332567382581519</v>
      </c>
      <c r="J108" s="40">
        <f t="shared" si="61"/>
        <v>5.8196968910720548</v>
      </c>
      <c r="K108" s="39">
        <f t="shared" si="62"/>
        <v>6</v>
      </c>
      <c r="L108" s="40">
        <f t="shared" si="63"/>
        <v>6</v>
      </c>
      <c r="M108" s="39">
        <f t="shared" si="57"/>
        <v>2.7794459359851587</v>
      </c>
      <c r="N108" s="40">
        <f t="shared" si="64"/>
        <v>5.4992786968282559</v>
      </c>
      <c r="O108" s="39">
        <f t="shared" si="65"/>
        <v>6</v>
      </c>
      <c r="P108" s="41">
        <f t="shared" si="66"/>
        <v>6</v>
      </c>
      <c r="Q108" s="42">
        <f t="shared" si="67"/>
        <v>5.0571006098377582</v>
      </c>
      <c r="R108" s="40">
        <f t="shared" si="68"/>
        <v>2.5032898075647658</v>
      </c>
      <c r="S108" s="37">
        <f t="shared" si="69"/>
        <v>2.1828716133209656</v>
      </c>
      <c r="T108" s="43">
        <f t="shared" si="70"/>
        <v>6</v>
      </c>
      <c r="U108" s="39">
        <f t="shared" si="71"/>
        <v>6</v>
      </c>
      <c r="V108" s="41">
        <f t="shared" si="72"/>
        <v>5.9831853071795864</v>
      </c>
      <c r="W108" s="38">
        <f t="shared" si="73"/>
        <v>6</v>
      </c>
      <c r="X108" s="39">
        <f t="shared" si="74"/>
        <v>6</v>
      </c>
      <c r="Y108" s="40">
        <f t="shared" si="75"/>
        <v>6</v>
      </c>
      <c r="Z108" s="39">
        <f t="shared" si="76"/>
        <v>6</v>
      </c>
      <c r="AA108" s="40">
        <f t="shared" si="77"/>
        <v>6</v>
      </c>
      <c r="AB108" s="44">
        <f t="shared" si="78"/>
        <v>6</v>
      </c>
      <c r="AC108" s="40">
        <f t="shared" si="79"/>
        <v>5.0685764781909448</v>
      </c>
      <c r="AD108" s="37">
        <f t="shared" si="80"/>
        <v>6</v>
      </c>
      <c r="AE108" s="38">
        <f t="shared" si="81"/>
        <v>6</v>
      </c>
      <c r="AF108" s="39">
        <f t="shared" si="82"/>
        <v>6</v>
      </c>
      <c r="AG108" s="45">
        <f t="shared" si="83"/>
        <v>6</v>
      </c>
      <c r="AH108" s="37">
        <f t="shared" si="84"/>
        <v>4.1869037012157451</v>
      </c>
    </row>
    <row r="109" spans="1:34" x14ac:dyDescent="0.25">
      <c r="A109" s="9">
        <v>300153</v>
      </c>
      <c r="B109" s="9" t="s">
        <v>49</v>
      </c>
      <c r="C109" s="10" t="s">
        <v>75</v>
      </c>
      <c r="D109" s="9">
        <v>0.46</v>
      </c>
      <c r="E109" s="171" t="s">
        <v>201</v>
      </c>
      <c r="F109" s="46">
        <f t="shared" si="58"/>
        <v>5.5777986629064449</v>
      </c>
      <c r="G109" s="39">
        <f t="shared" si="59"/>
        <v>6</v>
      </c>
      <c r="H109" s="40">
        <f t="shared" si="60"/>
        <v>6</v>
      </c>
      <c r="I109" s="39">
        <f t="shared" si="56"/>
        <v>3.5289338888261459</v>
      </c>
      <c r="J109" s="40">
        <f t="shared" si="61"/>
        <v>3.8567522526789935</v>
      </c>
      <c r="K109" s="39">
        <f t="shared" si="62"/>
        <v>5.0092386880991624</v>
      </c>
      <c r="L109" s="40">
        <f t="shared" si="63"/>
        <v>6</v>
      </c>
      <c r="M109" s="39">
        <f t="shared" si="57"/>
        <v>1.8078874785986938</v>
      </c>
      <c r="N109" s="40">
        <f t="shared" si="64"/>
        <v>3.608209556558172</v>
      </c>
      <c r="O109" s="39">
        <f t="shared" si="65"/>
        <v>4.7606959919783414</v>
      </c>
      <c r="P109" s="41">
        <f t="shared" si="66"/>
        <v>6</v>
      </c>
      <c r="Q109" s="42">
        <f t="shared" si="67"/>
        <v>3.3428286718471849</v>
      </c>
      <c r="R109" s="40">
        <f t="shared" si="68"/>
        <v>1.6217822616197333</v>
      </c>
      <c r="S109" s="37">
        <f t="shared" si="69"/>
        <v>1.3732395654989116</v>
      </c>
      <c r="T109" s="43">
        <f t="shared" si="70"/>
        <v>5.4941366846314992</v>
      </c>
      <c r="U109" s="39">
        <f t="shared" si="71"/>
        <v>5.2455939885106782</v>
      </c>
      <c r="V109" s="41">
        <f t="shared" si="72"/>
        <v>3.9343205330992861</v>
      </c>
      <c r="W109" s="38">
        <f t="shared" si="73"/>
        <v>6</v>
      </c>
      <c r="X109" s="39">
        <f t="shared" si="74"/>
        <v>6</v>
      </c>
      <c r="Y109" s="40">
        <f t="shared" si="75"/>
        <v>6</v>
      </c>
      <c r="Z109" s="39">
        <f t="shared" si="76"/>
        <v>6</v>
      </c>
      <c r="AA109" s="40">
        <f t="shared" si="77"/>
        <v>5.7082959499904797</v>
      </c>
      <c r="AB109" s="44">
        <f t="shared" si="78"/>
        <v>6</v>
      </c>
      <c r="AC109" s="40">
        <f t="shared" si="79"/>
        <v>3.3179537135634631</v>
      </c>
      <c r="AD109" s="37">
        <f t="shared" si="80"/>
        <v>6</v>
      </c>
      <c r="AE109" s="38">
        <f t="shared" si="81"/>
        <v>6</v>
      </c>
      <c r="AF109" s="39">
        <f t="shared" si="82"/>
        <v>6</v>
      </c>
      <c r="AG109" s="45">
        <f t="shared" si="83"/>
        <v>5.1141251655071924</v>
      </c>
      <c r="AH109" s="37">
        <f t="shared" si="84"/>
        <v>2.7237829290801763</v>
      </c>
    </row>
    <row r="110" spans="1:34" x14ac:dyDescent="0.25">
      <c r="A110" s="9">
        <v>300154</v>
      </c>
      <c r="B110" s="9" t="s">
        <v>50</v>
      </c>
      <c r="C110" s="10" t="s">
        <v>76</v>
      </c>
      <c r="D110" s="9">
        <v>0.65</v>
      </c>
      <c r="E110" s="171" t="s">
        <v>202</v>
      </c>
      <c r="F110" s="46">
        <f t="shared" si="58"/>
        <v>3.8889036691337919</v>
      </c>
      <c r="G110" s="39">
        <f t="shared" si="59"/>
        <v>4.7045094542003731</v>
      </c>
      <c r="H110" s="40">
        <f t="shared" si="60"/>
        <v>6</v>
      </c>
      <c r="I110" s="39">
        <f t="shared" si="56"/>
        <v>2.4389378290154262</v>
      </c>
      <c r="J110" s="40">
        <f t="shared" si="61"/>
        <v>2.6709323634343645</v>
      </c>
      <c r="K110" s="39">
        <f t="shared" si="62"/>
        <v>3.4865381485009457</v>
      </c>
      <c r="L110" s="40">
        <f t="shared" si="63"/>
        <v>6</v>
      </c>
      <c r="M110" s="39">
        <f t="shared" si="57"/>
        <v>1.2209665233159988</v>
      </c>
      <c r="N110" s="40">
        <f t="shared" si="64"/>
        <v>2.4658098400257833</v>
      </c>
      <c r="O110" s="39">
        <f t="shared" si="65"/>
        <v>3.2814156250923645</v>
      </c>
      <c r="P110" s="41">
        <f t="shared" si="66"/>
        <v>6</v>
      </c>
      <c r="Q110" s="42">
        <f t="shared" si="67"/>
        <v>2.307232598538008</v>
      </c>
      <c r="R110" s="40">
        <f t="shared" si="68"/>
        <v>1.0892612928385805</v>
      </c>
      <c r="S110" s="37">
        <f t="shared" si="69"/>
        <v>0.88413876942999892</v>
      </c>
      <c r="T110" s="43">
        <f t="shared" si="70"/>
        <v>3.8296967306622918</v>
      </c>
      <c r="U110" s="39">
        <f t="shared" si="71"/>
        <v>3.6245742072537106</v>
      </c>
      <c r="V110" s="41">
        <f t="shared" si="72"/>
        <v>2.6965960695779563</v>
      </c>
      <c r="W110" s="38">
        <f t="shared" si="73"/>
        <v>6</v>
      </c>
      <c r="X110" s="39">
        <f t="shared" si="74"/>
        <v>6</v>
      </c>
      <c r="Y110" s="40">
        <f t="shared" si="75"/>
        <v>5.7898565284971379</v>
      </c>
      <c r="Z110" s="39">
        <f t="shared" si="76"/>
        <v>6</v>
      </c>
      <c r="AA110" s="40">
        <f t="shared" si="77"/>
        <v>3.9520248261471087</v>
      </c>
      <c r="AB110" s="44">
        <f t="shared" si="78"/>
        <v>6</v>
      </c>
      <c r="AC110" s="40">
        <f t="shared" si="79"/>
        <v>2.2603980126756817</v>
      </c>
      <c r="AD110" s="37">
        <f t="shared" si="80"/>
        <v>6</v>
      </c>
      <c r="AE110" s="38">
        <f t="shared" si="81"/>
        <v>6</v>
      </c>
      <c r="AF110" s="39">
        <f t="shared" si="82"/>
        <v>5.369366434862811</v>
      </c>
      <c r="AG110" s="45">
        <f t="shared" si="83"/>
        <v>3.5315347325127826</v>
      </c>
      <c r="AH110" s="37">
        <f t="shared" si="84"/>
        <v>1.8399079190413554</v>
      </c>
    </row>
    <row r="111" spans="1:34" x14ac:dyDescent="0.25">
      <c r="A111" s="9">
        <v>300115</v>
      </c>
      <c r="B111" s="9" t="s">
        <v>130</v>
      </c>
      <c r="C111" s="10" t="s">
        <v>74</v>
      </c>
      <c r="D111" s="9">
        <v>0.36</v>
      </c>
      <c r="E111" s="171" t="s">
        <v>201</v>
      </c>
      <c r="F111" s="46">
        <f t="shared" si="58"/>
        <v>6</v>
      </c>
      <c r="G111" s="39">
        <f t="shared" si="59"/>
        <v>6</v>
      </c>
      <c r="H111" s="40">
        <f t="shared" si="60"/>
        <v>6</v>
      </c>
      <c r="I111" s="39">
        <f t="shared" si="56"/>
        <v>4.5647488579445197</v>
      </c>
      <c r="J111" s="40">
        <f t="shared" si="61"/>
        <v>4.9836278784231585</v>
      </c>
      <c r="K111" s="39">
        <f t="shared" si="62"/>
        <v>6</v>
      </c>
      <c r="L111" s="40">
        <f t="shared" si="63"/>
        <v>6</v>
      </c>
      <c r="M111" s="39">
        <f t="shared" si="57"/>
        <v>2.3656340004316641</v>
      </c>
      <c r="N111" s="40">
        <f t="shared" si="64"/>
        <v>4.6938233222687753</v>
      </c>
      <c r="O111" s="39">
        <f t="shared" si="65"/>
        <v>6</v>
      </c>
      <c r="P111" s="41">
        <f t="shared" si="66"/>
        <v>6</v>
      </c>
      <c r="Q111" s="42">
        <f t="shared" si="67"/>
        <v>4.3269477473602915</v>
      </c>
      <c r="R111" s="40">
        <f t="shared" si="68"/>
        <v>2.1278328898474368</v>
      </c>
      <c r="S111" s="37">
        <f t="shared" si="69"/>
        <v>1.8380283336930539</v>
      </c>
      <c r="T111" s="43">
        <f t="shared" si="70"/>
        <v>6</v>
      </c>
      <c r="U111" s="39">
        <f t="shared" si="71"/>
        <v>6</v>
      </c>
      <c r="V111" s="41">
        <f t="shared" si="72"/>
        <v>5.1105206811824218</v>
      </c>
      <c r="W111" s="38">
        <f t="shared" si="73"/>
        <v>6</v>
      </c>
      <c r="X111" s="39">
        <f t="shared" si="74"/>
        <v>6</v>
      </c>
      <c r="Y111" s="40">
        <f t="shared" si="75"/>
        <v>6</v>
      </c>
      <c r="Z111" s="39">
        <f t="shared" si="76"/>
        <v>6</v>
      </c>
      <c r="AA111" s="40">
        <f t="shared" si="77"/>
        <v>6</v>
      </c>
      <c r="AB111" s="44">
        <f t="shared" si="78"/>
        <v>6</v>
      </c>
      <c r="AC111" s="40">
        <f t="shared" si="79"/>
        <v>4.3229408562199811</v>
      </c>
      <c r="AD111" s="37">
        <f t="shared" si="80"/>
        <v>6</v>
      </c>
      <c r="AE111" s="38">
        <f t="shared" si="81"/>
        <v>6</v>
      </c>
      <c r="AF111" s="39">
        <f t="shared" si="82"/>
        <v>6</v>
      </c>
      <c r="AG111" s="45">
        <f t="shared" si="83"/>
        <v>6</v>
      </c>
      <c r="AH111" s="37">
        <f t="shared" si="84"/>
        <v>3.5637226316024471</v>
      </c>
    </row>
    <row r="112" spans="1:34" x14ac:dyDescent="0.25">
      <c r="A112" s="9">
        <v>300727</v>
      </c>
      <c r="B112" s="9" t="s">
        <v>103</v>
      </c>
      <c r="C112" s="10" t="s">
        <v>74</v>
      </c>
      <c r="D112" s="9">
        <v>0.22</v>
      </c>
      <c r="E112" s="171" t="s">
        <v>202</v>
      </c>
      <c r="F112" s="46">
        <f t="shared" si="58"/>
        <v>6</v>
      </c>
      <c r="G112" s="39">
        <f t="shared" si="59"/>
        <v>6</v>
      </c>
      <c r="H112" s="40">
        <f t="shared" si="60"/>
        <v>6</v>
      </c>
      <c r="I112" s="39">
        <f>IF(((($I$7/2)^2-($D$6/2)^2)*PI()/$D112/1000)-0.2&gt;6,6,((($I$7/2)^2-($D$6/2)^2)*PI()/$D112/1000)-0.2)</f>
        <v>6</v>
      </c>
      <c r="J112" s="40">
        <f t="shared" si="61"/>
        <v>6</v>
      </c>
      <c r="K112" s="39">
        <f t="shared" si="62"/>
        <v>6</v>
      </c>
      <c r="L112" s="40">
        <f t="shared" si="63"/>
        <v>6</v>
      </c>
      <c r="M112" s="39">
        <f t="shared" si="57"/>
        <v>3.9983101825245422</v>
      </c>
      <c r="N112" s="40">
        <f t="shared" si="64"/>
        <v>6</v>
      </c>
      <c r="O112" s="39">
        <f t="shared" si="65"/>
        <v>6</v>
      </c>
      <c r="P112" s="41">
        <f t="shared" si="66"/>
        <v>6</v>
      </c>
      <c r="Q112" s="42">
        <f t="shared" si="67"/>
        <v>6</v>
      </c>
      <c r="R112" s="40">
        <f t="shared" si="68"/>
        <v>3.6091810924776238</v>
      </c>
      <c r="S112" s="37">
        <f t="shared" si="69"/>
        <v>3.1985918187704518</v>
      </c>
      <c r="T112" s="43">
        <f t="shared" si="70"/>
        <v>6</v>
      </c>
      <c r="U112" s="39">
        <f t="shared" si="71"/>
        <v>6</v>
      </c>
      <c r="V112" s="41">
        <f t="shared" si="72"/>
        <v>6</v>
      </c>
      <c r="W112" s="38">
        <f t="shared" si="73"/>
        <v>6</v>
      </c>
      <c r="X112" s="39">
        <f t="shared" si="74"/>
        <v>6</v>
      </c>
      <c r="Y112" s="40">
        <f t="shared" si="75"/>
        <v>6</v>
      </c>
      <c r="Z112" s="39">
        <f t="shared" si="76"/>
        <v>6</v>
      </c>
      <c r="AA112" s="40">
        <f t="shared" si="77"/>
        <v>6</v>
      </c>
      <c r="AB112" s="44">
        <f t="shared" si="78"/>
        <v>6</v>
      </c>
      <c r="AC112" s="40">
        <f t="shared" si="79"/>
        <v>6</v>
      </c>
      <c r="AD112" s="37">
        <f t="shared" si="80"/>
        <v>6</v>
      </c>
      <c r="AE112" s="38">
        <f t="shared" si="81"/>
        <v>6</v>
      </c>
      <c r="AF112" s="39">
        <f t="shared" si="82"/>
        <v>6</v>
      </c>
      <c r="AG112" s="45">
        <f t="shared" si="83"/>
        <v>6</v>
      </c>
      <c r="AH112" s="37">
        <f t="shared" si="84"/>
        <v>6</v>
      </c>
    </row>
    <row r="113" spans="1:34" x14ac:dyDescent="0.25">
      <c r="A113" s="9">
        <v>300814</v>
      </c>
      <c r="B113" s="9" t="s">
        <v>305</v>
      </c>
      <c r="C113" s="10" t="s">
        <v>74</v>
      </c>
      <c r="D113" s="9">
        <v>0.32</v>
      </c>
      <c r="E113" s="249" t="s">
        <v>202</v>
      </c>
      <c r="F113" s="46">
        <f t="shared" si="58"/>
        <v>6</v>
      </c>
      <c r="G113" s="39">
        <f t="shared" si="59"/>
        <v>6</v>
      </c>
      <c r="H113" s="40">
        <f t="shared" si="60"/>
        <v>6</v>
      </c>
      <c r="I113" s="39">
        <f>IF(((($I$7/2)^2-($D$6/2)^2)*PI()/$D113/1000)-0.2&gt;6,6,((($I$7/2)^2-($D$6/2)^2)*PI()/$D113/1000)-0.2)</f>
        <v>5.1603424651875844</v>
      </c>
      <c r="J113" s="40">
        <f t="shared" si="61"/>
        <v>5.6315813632260534</v>
      </c>
      <c r="K113" s="39">
        <f t="shared" si="62"/>
        <v>6</v>
      </c>
      <c r="L113" s="40">
        <f t="shared" si="63"/>
        <v>6</v>
      </c>
      <c r="M113" s="39">
        <f t="shared" si="57"/>
        <v>2.6863382504856226</v>
      </c>
      <c r="N113" s="40">
        <f t="shared" si="64"/>
        <v>5.3180512375523721</v>
      </c>
      <c r="O113" s="39">
        <f t="shared" si="65"/>
        <v>6</v>
      </c>
      <c r="P113" s="41">
        <f t="shared" si="66"/>
        <v>6</v>
      </c>
      <c r="Q113" s="251">
        <f t="shared" si="67"/>
        <v>4.8928162157803277</v>
      </c>
      <c r="R113" s="40">
        <f t="shared" si="68"/>
        <v>2.4188120010783667</v>
      </c>
      <c r="S113" s="37">
        <f t="shared" si="69"/>
        <v>2.1052818754046854</v>
      </c>
      <c r="T113" s="43">
        <f t="shared" si="70"/>
        <v>6</v>
      </c>
      <c r="U113" s="39">
        <f t="shared" si="71"/>
        <v>6</v>
      </c>
      <c r="V113" s="41">
        <f t="shared" si="72"/>
        <v>5.7868357663302241</v>
      </c>
      <c r="W113" s="38">
        <f t="shared" si="73"/>
        <v>6</v>
      </c>
      <c r="X113" s="39">
        <f t="shared" si="74"/>
        <v>6</v>
      </c>
      <c r="Y113" s="40">
        <f t="shared" si="75"/>
        <v>6</v>
      </c>
      <c r="Z113" s="39">
        <f t="shared" si="76"/>
        <v>6</v>
      </c>
      <c r="AA113" s="40">
        <f t="shared" si="77"/>
        <v>6</v>
      </c>
      <c r="AB113" s="44">
        <f t="shared" si="78"/>
        <v>6</v>
      </c>
      <c r="AC113" s="40">
        <f t="shared" si="79"/>
        <v>4.9008084632474773</v>
      </c>
      <c r="AD113" s="37">
        <f t="shared" si="80"/>
        <v>6</v>
      </c>
      <c r="AE113" s="38">
        <f t="shared" si="81"/>
        <v>6</v>
      </c>
      <c r="AF113" s="39">
        <f t="shared" si="82"/>
        <v>6</v>
      </c>
      <c r="AG113" s="45">
        <f t="shared" si="83"/>
        <v>6</v>
      </c>
      <c r="AH113" s="37">
        <f t="shared" si="84"/>
        <v>4.0466879605527533</v>
      </c>
    </row>
    <row r="114" spans="1:34" x14ac:dyDescent="0.25">
      <c r="A114" s="9">
        <v>300412</v>
      </c>
      <c r="B114" s="9" t="s">
        <v>51</v>
      </c>
      <c r="C114" s="10" t="s">
        <v>75</v>
      </c>
      <c r="D114" s="9">
        <v>0.31</v>
      </c>
      <c r="E114" s="171" t="s">
        <v>202</v>
      </c>
      <c r="F114" s="46">
        <f t="shared" si="58"/>
        <v>6</v>
      </c>
      <c r="G114" s="39">
        <f t="shared" si="59"/>
        <v>6</v>
      </c>
      <c r="H114" s="40">
        <f t="shared" si="60"/>
        <v>6</v>
      </c>
      <c r="I114" s="39">
        <f t="shared" ref="I114:I157" si="85">IF(((($I$7/2)^2-($D$6/2)^2)*PI()/$D114/1000)-0.2&gt;6,6,((($I$7/2)^2-($D$6/2)^2)*PI()/$D114/1000)-0.2)</f>
        <v>5.3332567382581519</v>
      </c>
      <c r="J114" s="40">
        <f t="shared" si="61"/>
        <v>5.8196968910720548</v>
      </c>
      <c r="K114" s="39">
        <f t="shared" si="62"/>
        <v>6</v>
      </c>
      <c r="L114" s="40">
        <f t="shared" si="63"/>
        <v>6</v>
      </c>
      <c r="M114" s="39">
        <f t="shared" si="57"/>
        <v>2.7794459359851587</v>
      </c>
      <c r="N114" s="40">
        <f t="shared" si="64"/>
        <v>5.4992786968282559</v>
      </c>
      <c r="O114" s="39">
        <f t="shared" si="65"/>
        <v>6</v>
      </c>
      <c r="P114" s="41">
        <f t="shared" si="66"/>
        <v>6</v>
      </c>
      <c r="Q114" s="42">
        <f t="shared" si="67"/>
        <v>5.0571006098377582</v>
      </c>
      <c r="R114" s="40">
        <f t="shared" si="68"/>
        <v>2.5032898075647658</v>
      </c>
      <c r="S114" s="37">
        <f t="shared" si="69"/>
        <v>2.1828716133209656</v>
      </c>
      <c r="T114" s="43">
        <f t="shared" si="70"/>
        <v>6</v>
      </c>
      <c r="U114" s="39">
        <f t="shared" si="71"/>
        <v>6</v>
      </c>
      <c r="V114" s="41">
        <f t="shared" si="72"/>
        <v>5.9831853071795864</v>
      </c>
      <c r="W114" s="38">
        <f t="shared" si="73"/>
        <v>6</v>
      </c>
      <c r="X114" s="39">
        <f t="shared" si="74"/>
        <v>6</v>
      </c>
      <c r="Y114" s="40">
        <f t="shared" si="75"/>
        <v>6</v>
      </c>
      <c r="Z114" s="39">
        <f t="shared" si="76"/>
        <v>6</v>
      </c>
      <c r="AA114" s="40">
        <f t="shared" si="77"/>
        <v>6</v>
      </c>
      <c r="AB114" s="44">
        <f t="shared" si="78"/>
        <v>6</v>
      </c>
      <c r="AC114" s="40">
        <f t="shared" si="79"/>
        <v>5.0685764781909448</v>
      </c>
      <c r="AD114" s="37">
        <f t="shared" si="80"/>
        <v>6</v>
      </c>
      <c r="AE114" s="38">
        <f t="shared" si="81"/>
        <v>6</v>
      </c>
      <c r="AF114" s="39">
        <f t="shared" si="82"/>
        <v>6</v>
      </c>
      <c r="AG114" s="45">
        <f t="shared" si="83"/>
        <v>6</v>
      </c>
      <c r="AH114" s="37">
        <f t="shared" si="84"/>
        <v>4.1869037012157451</v>
      </c>
    </row>
    <row r="115" spans="1:34" x14ac:dyDescent="0.25">
      <c r="A115" s="9">
        <v>300807</v>
      </c>
      <c r="B115" s="9" t="s">
        <v>52</v>
      </c>
      <c r="C115" s="10" t="s">
        <v>75</v>
      </c>
      <c r="D115" s="9">
        <v>0.35</v>
      </c>
      <c r="E115" s="195" t="s">
        <v>232</v>
      </c>
      <c r="F115" s="46">
        <f t="shared" si="58"/>
        <v>6</v>
      </c>
      <c r="G115" s="39">
        <f t="shared" si="59"/>
        <v>6</v>
      </c>
      <c r="H115" s="40">
        <f t="shared" si="60"/>
        <v>6</v>
      </c>
      <c r="I115" s="39">
        <f t="shared" si="85"/>
        <v>4.7008845396000778</v>
      </c>
      <c r="J115" s="40">
        <f t="shared" si="61"/>
        <v>5.1317315320923926</v>
      </c>
      <c r="K115" s="39">
        <f t="shared" si="62"/>
        <v>6</v>
      </c>
      <c r="L115" s="40">
        <f t="shared" si="63"/>
        <v>6</v>
      </c>
      <c r="M115" s="39">
        <f t="shared" si="57"/>
        <v>2.4389378290154262</v>
      </c>
      <c r="N115" s="40">
        <f t="shared" si="64"/>
        <v>4.8365039886193122</v>
      </c>
      <c r="O115" s="39">
        <f t="shared" si="65"/>
        <v>6</v>
      </c>
      <c r="P115" s="41">
        <f t="shared" si="66"/>
        <v>6</v>
      </c>
      <c r="Q115" s="42">
        <f t="shared" si="67"/>
        <v>4.4562891115705856</v>
      </c>
      <c r="R115" s="40">
        <f t="shared" si="68"/>
        <v>2.1943424009859354</v>
      </c>
      <c r="S115" s="37">
        <f t="shared" si="69"/>
        <v>1.8991148575128556</v>
      </c>
      <c r="T115" s="43">
        <f t="shared" si="70"/>
        <v>6</v>
      </c>
      <c r="U115" s="39">
        <f t="shared" si="71"/>
        <v>6</v>
      </c>
      <c r="V115" s="41">
        <f t="shared" si="72"/>
        <v>5.2651069863590632</v>
      </c>
      <c r="W115" s="38">
        <f t="shared" si="73"/>
        <v>6</v>
      </c>
      <c r="X115" s="39">
        <f t="shared" si="74"/>
        <v>6</v>
      </c>
      <c r="Y115" s="40">
        <f t="shared" si="75"/>
        <v>6</v>
      </c>
      <c r="Z115" s="39">
        <f t="shared" si="76"/>
        <v>6</v>
      </c>
      <c r="AA115" s="40">
        <f t="shared" si="77"/>
        <v>6</v>
      </c>
      <c r="AB115" s="44">
        <f t="shared" si="78"/>
        <v>6</v>
      </c>
      <c r="AC115" s="40">
        <f t="shared" si="79"/>
        <v>4.4550248806834087</v>
      </c>
      <c r="AD115" s="37">
        <f t="shared" si="80"/>
        <v>6</v>
      </c>
      <c r="AE115" s="38">
        <f t="shared" si="81"/>
        <v>6</v>
      </c>
      <c r="AF115" s="39">
        <f t="shared" si="82"/>
        <v>6</v>
      </c>
      <c r="AG115" s="45">
        <f t="shared" si="83"/>
        <v>6</v>
      </c>
      <c r="AH115" s="37">
        <f t="shared" si="84"/>
        <v>3.6741147067910891</v>
      </c>
    </row>
    <row r="116" spans="1:34" x14ac:dyDescent="0.25">
      <c r="A116" s="9">
        <v>300167</v>
      </c>
      <c r="B116" s="9" t="s">
        <v>110</v>
      </c>
      <c r="C116" s="10" t="s">
        <v>79</v>
      </c>
      <c r="D116" s="9">
        <v>0.7</v>
      </c>
      <c r="E116" s="171" t="s">
        <v>201</v>
      </c>
      <c r="F116" s="46">
        <f t="shared" si="58"/>
        <v>3.5968391213385216</v>
      </c>
      <c r="G116" s="39">
        <f t="shared" si="59"/>
        <v>4.3541873503289175</v>
      </c>
      <c r="H116" s="40">
        <f t="shared" si="60"/>
        <v>6</v>
      </c>
      <c r="I116" s="39">
        <f t="shared" si="85"/>
        <v>2.2504422698000388</v>
      </c>
      <c r="J116" s="40">
        <f t="shared" si="61"/>
        <v>2.4658657660461962</v>
      </c>
      <c r="K116" s="39">
        <f t="shared" si="62"/>
        <v>3.2232139950365926</v>
      </c>
      <c r="L116" s="40">
        <f t="shared" si="63"/>
        <v>6</v>
      </c>
      <c r="M116" s="39">
        <f t="shared" si="57"/>
        <v>1.1194689145077132</v>
      </c>
      <c r="N116" s="40">
        <f t="shared" si="64"/>
        <v>2.2682519943096562</v>
      </c>
      <c r="O116" s="39">
        <f t="shared" si="65"/>
        <v>3.025600223300053</v>
      </c>
      <c r="P116" s="41">
        <f t="shared" si="66"/>
        <v>6</v>
      </c>
      <c r="Q116" s="42">
        <f t="shared" si="67"/>
        <v>2.1281445557852927</v>
      </c>
      <c r="R116" s="40">
        <f t="shared" si="68"/>
        <v>0.99717120049296781</v>
      </c>
      <c r="S116" s="37">
        <f t="shared" si="69"/>
        <v>0.79955742875642777</v>
      </c>
      <c r="T116" s="43">
        <f t="shared" si="70"/>
        <v>3.5418612499006996</v>
      </c>
      <c r="U116" s="39">
        <f t="shared" si="71"/>
        <v>3.3442474781641605</v>
      </c>
      <c r="V116" s="41">
        <f t="shared" si="72"/>
        <v>2.4825534931795317</v>
      </c>
      <c r="W116" s="38">
        <f t="shared" si="73"/>
        <v>6</v>
      </c>
      <c r="X116" s="39">
        <f t="shared" si="74"/>
        <v>6</v>
      </c>
      <c r="Y116" s="40">
        <f t="shared" si="75"/>
        <v>5.3548667764616287</v>
      </c>
      <c r="Z116" s="39">
        <f t="shared" si="76"/>
        <v>6</v>
      </c>
      <c r="AA116" s="40">
        <f t="shared" si="77"/>
        <v>3.6483087671366015</v>
      </c>
      <c r="AB116" s="44">
        <f t="shared" si="78"/>
        <v>6</v>
      </c>
      <c r="AC116" s="40">
        <f t="shared" si="79"/>
        <v>2.0775124403417045</v>
      </c>
      <c r="AD116" s="37">
        <f t="shared" si="80"/>
        <v>5.6242883802802206</v>
      </c>
      <c r="AE116" s="38">
        <f t="shared" si="81"/>
        <v>6</v>
      </c>
      <c r="AF116" s="39">
        <f t="shared" si="82"/>
        <v>4.9644116895154689</v>
      </c>
      <c r="AG116" s="45">
        <f t="shared" si="83"/>
        <v>3.2578536801904412</v>
      </c>
      <c r="AH116" s="37">
        <f t="shared" si="84"/>
        <v>1.6870573533955444</v>
      </c>
    </row>
    <row r="117" spans="1:34" x14ac:dyDescent="0.25">
      <c r="A117" s="9">
        <v>300157</v>
      </c>
      <c r="B117" s="9" t="s">
        <v>53</v>
      </c>
      <c r="C117" s="10" t="s">
        <v>79</v>
      </c>
      <c r="D117" s="9">
        <v>0.6</v>
      </c>
      <c r="E117" s="171" t="s">
        <v>201</v>
      </c>
      <c r="F117" s="46">
        <f t="shared" si="58"/>
        <v>4.2296456415616079</v>
      </c>
      <c r="G117" s="39">
        <f t="shared" si="59"/>
        <v>5.1132185753837378</v>
      </c>
      <c r="H117" s="40">
        <f t="shared" si="60"/>
        <v>6</v>
      </c>
      <c r="I117" s="39">
        <f t="shared" si="85"/>
        <v>2.6588493147667118</v>
      </c>
      <c r="J117" s="40">
        <f t="shared" si="61"/>
        <v>2.9101767270538952</v>
      </c>
      <c r="K117" s="39">
        <f t="shared" si="62"/>
        <v>3.7937496608760246</v>
      </c>
      <c r="L117" s="40">
        <f t="shared" si="63"/>
        <v>6</v>
      </c>
      <c r="M117" s="39">
        <f t="shared" si="57"/>
        <v>1.3393804002589988</v>
      </c>
      <c r="N117" s="40">
        <f t="shared" si="64"/>
        <v>2.6962939933612655</v>
      </c>
      <c r="O117" s="39">
        <f t="shared" si="65"/>
        <v>3.5798669271833954</v>
      </c>
      <c r="P117" s="41">
        <f t="shared" si="66"/>
        <v>6</v>
      </c>
      <c r="Q117" s="42">
        <f t="shared" si="67"/>
        <v>2.5161686484161754</v>
      </c>
      <c r="R117" s="40">
        <f t="shared" si="68"/>
        <v>1.1966997339084624</v>
      </c>
      <c r="S117" s="37">
        <f t="shared" si="69"/>
        <v>0.98281700021583207</v>
      </c>
      <c r="T117" s="43">
        <f t="shared" si="70"/>
        <v>4.1655047915508163</v>
      </c>
      <c r="U117" s="39">
        <f t="shared" si="71"/>
        <v>3.9516220578581871</v>
      </c>
      <c r="V117" s="41">
        <f t="shared" si="72"/>
        <v>2.9463124087094532</v>
      </c>
      <c r="W117" s="38">
        <f t="shared" si="73"/>
        <v>6</v>
      </c>
      <c r="X117" s="39">
        <f t="shared" si="74"/>
        <v>6</v>
      </c>
      <c r="Y117" s="40">
        <f t="shared" si="75"/>
        <v>6</v>
      </c>
      <c r="Z117" s="39">
        <f t="shared" si="76"/>
        <v>6</v>
      </c>
      <c r="AA117" s="40">
        <f t="shared" si="77"/>
        <v>4.3063602283260343</v>
      </c>
      <c r="AB117" s="44">
        <f t="shared" si="78"/>
        <v>6</v>
      </c>
      <c r="AC117" s="40">
        <f t="shared" si="79"/>
        <v>2.4737645137319886</v>
      </c>
      <c r="AD117" s="37">
        <f t="shared" si="80"/>
        <v>6</v>
      </c>
      <c r="AE117" s="38">
        <f t="shared" si="81"/>
        <v>6</v>
      </c>
      <c r="AF117" s="39">
        <f t="shared" si="82"/>
        <v>5.8418136377680456</v>
      </c>
      <c r="AG117" s="45">
        <f t="shared" si="83"/>
        <v>3.8508292935555151</v>
      </c>
      <c r="AH117" s="37">
        <f t="shared" si="84"/>
        <v>2.0182335789614689</v>
      </c>
    </row>
    <row r="118" spans="1:34" x14ac:dyDescent="0.25">
      <c r="A118" s="9">
        <v>300177</v>
      </c>
      <c r="B118" s="9" t="s">
        <v>223</v>
      </c>
      <c r="C118" s="10" t="s">
        <v>76</v>
      </c>
      <c r="D118" s="9">
        <v>0.38</v>
      </c>
      <c r="E118" s="187" t="s">
        <v>201</v>
      </c>
      <c r="F118" s="46">
        <f t="shared" si="58"/>
        <v>6</v>
      </c>
      <c r="G118" s="39">
        <f t="shared" si="59"/>
        <v>6</v>
      </c>
      <c r="H118" s="40">
        <f t="shared" si="60"/>
        <v>6</v>
      </c>
      <c r="I118" s="39">
        <f t="shared" si="85"/>
        <v>4.3139726022632292</v>
      </c>
      <c r="J118" s="40">
        <f t="shared" si="61"/>
        <v>4.7108053585061507</v>
      </c>
      <c r="K118" s="39">
        <f t="shared" si="62"/>
        <v>6</v>
      </c>
      <c r="L118" s="40">
        <f t="shared" si="63"/>
        <v>6</v>
      </c>
      <c r="M118" s="39">
        <f t="shared" si="57"/>
        <v>2.2306006319878922</v>
      </c>
      <c r="N118" s="40">
        <f t="shared" si="64"/>
        <v>4.4309905158335763</v>
      </c>
      <c r="O118" s="39">
        <f t="shared" si="65"/>
        <v>5.8261056745000968</v>
      </c>
      <c r="P118" s="41">
        <f t="shared" si="66"/>
        <v>6</v>
      </c>
      <c r="Q118" s="42">
        <f t="shared" si="67"/>
        <v>4.0886873396044869</v>
      </c>
      <c r="R118" s="40">
        <f t="shared" si="68"/>
        <v>2.0053153693291508</v>
      </c>
      <c r="S118" s="37">
        <f t="shared" si="69"/>
        <v>1.725500526656577</v>
      </c>
      <c r="T118" s="43">
        <f t="shared" si="70"/>
        <v>6</v>
      </c>
      <c r="U118" s="39">
        <f t="shared" si="71"/>
        <v>6</v>
      </c>
      <c r="V118" s="41">
        <f t="shared" si="72"/>
        <v>4.8257564348043989</v>
      </c>
      <c r="W118" s="38">
        <f t="shared" si="73"/>
        <v>6</v>
      </c>
      <c r="X118" s="39">
        <f t="shared" si="74"/>
        <v>6</v>
      </c>
      <c r="Y118" s="40">
        <f t="shared" si="75"/>
        <v>6</v>
      </c>
      <c r="Z118" s="39">
        <f t="shared" si="76"/>
        <v>6</v>
      </c>
      <c r="AA118" s="40">
        <f t="shared" si="77"/>
        <v>6</v>
      </c>
      <c r="AB118" s="44">
        <f t="shared" si="78"/>
        <v>6</v>
      </c>
      <c r="AC118" s="40">
        <f t="shared" si="79"/>
        <v>4.0796281795768241</v>
      </c>
      <c r="AD118" s="37">
        <f t="shared" si="80"/>
        <v>6</v>
      </c>
      <c r="AE118" s="38">
        <f t="shared" si="81"/>
        <v>6</v>
      </c>
      <c r="AF118" s="39">
        <f t="shared" si="82"/>
        <v>6</v>
      </c>
      <c r="AG118" s="45">
        <f t="shared" si="83"/>
        <v>6</v>
      </c>
      <c r="AH118" s="37">
        <f t="shared" si="84"/>
        <v>3.3603688088865291</v>
      </c>
    </row>
    <row r="119" spans="1:34" ht="17.25" customHeight="1" x14ac:dyDescent="0.25">
      <c r="A119" s="13">
        <v>300112</v>
      </c>
      <c r="B119" s="13" t="s">
        <v>123</v>
      </c>
      <c r="C119" s="10" t="s">
        <v>77</v>
      </c>
      <c r="D119" s="14">
        <v>0.75</v>
      </c>
      <c r="E119" s="171" t="s">
        <v>201</v>
      </c>
      <c r="F119" s="46">
        <f t="shared" si="58"/>
        <v>3.3437165132492863</v>
      </c>
      <c r="G119" s="39">
        <f t="shared" si="59"/>
        <v>4.0505748603069902</v>
      </c>
      <c r="H119" s="40">
        <f t="shared" si="60"/>
        <v>6</v>
      </c>
      <c r="I119" s="39">
        <f t="shared" si="85"/>
        <v>2.0870794518133691</v>
      </c>
      <c r="J119" s="40">
        <f t="shared" si="61"/>
        <v>2.2881413816431162</v>
      </c>
      <c r="K119" s="39">
        <f t="shared" si="62"/>
        <v>2.9949997287008192</v>
      </c>
      <c r="L119" s="40">
        <f t="shared" si="63"/>
        <v>6</v>
      </c>
      <c r="M119" s="39">
        <f t="shared" si="57"/>
        <v>1.0315043202071992</v>
      </c>
      <c r="N119" s="40">
        <f t="shared" si="64"/>
        <v>2.097035194689012</v>
      </c>
      <c r="O119" s="39">
        <f t="shared" si="65"/>
        <v>2.8038935417467163</v>
      </c>
      <c r="P119" s="41">
        <f t="shared" si="66"/>
        <v>6</v>
      </c>
      <c r="Q119" s="42">
        <f t="shared" si="67"/>
        <v>1.9729349187329406</v>
      </c>
      <c r="R119" s="40">
        <f t="shared" si="68"/>
        <v>0.9173597871267698</v>
      </c>
      <c r="S119" s="37">
        <f t="shared" si="69"/>
        <v>0.7262536001726656</v>
      </c>
      <c r="T119" s="43">
        <f t="shared" si="70"/>
        <v>3.2924038332406527</v>
      </c>
      <c r="U119" s="39">
        <f t="shared" si="71"/>
        <v>3.1012976462865498</v>
      </c>
      <c r="V119" s="41">
        <f t="shared" si="72"/>
        <v>2.2970499269675626</v>
      </c>
      <c r="W119" s="38">
        <f t="shared" si="73"/>
        <v>5.973229564303943</v>
      </c>
      <c r="X119" s="39">
        <f t="shared" si="74"/>
        <v>6</v>
      </c>
      <c r="Y119" s="40">
        <f t="shared" si="75"/>
        <v>4.977875658030853</v>
      </c>
      <c r="Z119" s="39">
        <f t="shared" si="76"/>
        <v>6</v>
      </c>
      <c r="AA119" s="40">
        <f t="shared" si="77"/>
        <v>3.3850881826608274</v>
      </c>
      <c r="AB119" s="44">
        <f t="shared" si="78"/>
        <v>6</v>
      </c>
      <c r="AC119" s="40">
        <f t="shared" si="79"/>
        <v>1.9190116109855901</v>
      </c>
      <c r="AD119" s="37">
        <f t="shared" si="80"/>
        <v>5.2360024882615388</v>
      </c>
      <c r="AE119" s="38">
        <f t="shared" si="81"/>
        <v>5.6088048164875284</v>
      </c>
      <c r="AF119" s="39">
        <f t="shared" si="82"/>
        <v>4.6134509102144365</v>
      </c>
      <c r="AG119" s="45">
        <f t="shared" si="83"/>
        <v>3.0206634348444115</v>
      </c>
      <c r="AH119" s="37">
        <f t="shared" si="84"/>
        <v>1.5545868631691746</v>
      </c>
    </row>
    <row r="120" spans="1:34" ht="29.25" customHeight="1" x14ac:dyDescent="0.25">
      <c r="A120" s="231">
        <v>300134</v>
      </c>
      <c r="B120" s="22" t="s">
        <v>138</v>
      </c>
      <c r="C120" s="10" t="s">
        <v>77</v>
      </c>
      <c r="D120" s="14">
        <v>0.6</v>
      </c>
      <c r="E120" s="171" t="s">
        <v>201</v>
      </c>
      <c r="F120" s="46">
        <f t="shared" si="58"/>
        <v>4.2296456415616079</v>
      </c>
      <c r="G120" s="39">
        <f t="shared" si="59"/>
        <v>5.1132185753837378</v>
      </c>
      <c r="H120" s="40">
        <f t="shared" si="60"/>
        <v>6</v>
      </c>
      <c r="I120" s="39">
        <f t="shared" si="85"/>
        <v>2.6588493147667118</v>
      </c>
      <c r="J120" s="40">
        <f t="shared" si="61"/>
        <v>2.9101767270538952</v>
      </c>
      <c r="K120" s="39">
        <f t="shared" si="62"/>
        <v>3.7937496608760246</v>
      </c>
      <c r="L120" s="40">
        <f t="shared" si="63"/>
        <v>6</v>
      </c>
      <c r="M120" s="39">
        <f t="shared" si="57"/>
        <v>1.3393804002589988</v>
      </c>
      <c r="N120" s="40">
        <f t="shared" si="64"/>
        <v>2.6962939933612655</v>
      </c>
      <c r="O120" s="39">
        <f t="shared" si="65"/>
        <v>3.5798669271833954</v>
      </c>
      <c r="P120" s="41">
        <f t="shared" si="66"/>
        <v>6</v>
      </c>
      <c r="Q120" s="42">
        <f t="shared" si="67"/>
        <v>2.5161686484161754</v>
      </c>
      <c r="R120" s="40">
        <f t="shared" si="68"/>
        <v>1.1966997339084624</v>
      </c>
      <c r="S120" s="37">
        <f t="shared" si="69"/>
        <v>0.98281700021583207</v>
      </c>
      <c r="T120" s="43">
        <f t="shared" si="70"/>
        <v>4.1655047915508163</v>
      </c>
      <c r="U120" s="39">
        <f t="shared" si="71"/>
        <v>3.9516220578581871</v>
      </c>
      <c r="V120" s="41">
        <f t="shared" si="72"/>
        <v>2.9463124087094532</v>
      </c>
      <c r="W120" s="38">
        <f t="shared" si="73"/>
        <v>6</v>
      </c>
      <c r="X120" s="39">
        <f t="shared" si="74"/>
        <v>6</v>
      </c>
      <c r="Y120" s="40">
        <f t="shared" si="75"/>
        <v>6</v>
      </c>
      <c r="Z120" s="39">
        <f t="shared" si="76"/>
        <v>6</v>
      </c>
      <c r="AA120" s="40">
        <f t="shared" si="77"/>
        <v>4.3063602283260343</v>
      </c>
      <c r="AB120" s="44">
        <f t="shared" si="78"/>
        <v>6</v>
      </c>
      <c r="AC120" s="40">
        <f t="shared" si="79"/>
        <v>2.4737645137319886</v>
      </c>
      <c r="AD120" s="37">
        <f t="shared" si="80"/>
        <v>6</v>
      </c>
      <c r="AE120" s="38">
        <f t="shared" si="81"/>
        <v>6</v>
      </c>
      <c r="AF120" s="39">
        <f t="shared" si="82"/>
        <v>5.8418136377680456</v>
      </c>
      <c r="AG120" s="45">
        <f t="shared" si="83"/>
        <v>3.8508292935555151</v>
      </c>
      <c r="AH120" s="37">
        <f t="shared" si="84"/>
        <v>2.0182335789614689</v>
      </c>
    </row>
    <row r="121" spans="1:34" x14ac:dyDescent="0.25">
      <c r="A121" s="15">
        <v>300166</v>
      </c>
      <c r="B121" s="15" t="s">
        <v>109</v>
      </c>
      <c r="C121" s="10" t="s">
        <v>79</v>
      </c>
      <c r="D121" s="16">
        <v>0.57999999999999996</v>
      </c>
      <c r="E121" s="171" t="s">
        <v>201</v>
      </c>
      <c r="F121" s="46">
        <f t="shared" si="58"/>
        <v>4.3823920429947671</v>
      </c>
      <c r="G121" s="39">
        <f t="shared" si="59"/>
        <v>5.2964330090176599</v>
      </c>
      <c r="H121" s="40">
        <f t="shared" si="60"/>
        <v>6</v>
      </c>
      <c r="I121" s="39">
        <f t="shared" si="85"/>
        <v>2.7574303256207364</v>
      </c>
      <c r="J121" s="40">
        <f t="shared" si="61"/>
        <v>3.0174242004005811</v>
      </c>
      <c r="K121" s="39">
        <f t="shared" si="62"/>
        <v>3.9314651664234743</v>
      </c>
      <c r="L121" s="40">
        <f t="shared" si="63"/>
        <v>6</v>
      </c>
      <c r="M121" s="39">
        <f t="shared" si="57"/>
        <v>1.3924624830265504</v>
      </c>
      <c r="N121" s="40">
        <f t="shared" si="64"/>
        <v>2.799614475890964</v>
      </c>
      <c r="O121" s="39">
        <f t="shared" si="65"/>
        <v>3.7136554419138568</v>
      </c>
      <c r="P121" s="41">
        <f t="shared" si="66"/>
        <v>6</v>
      </c>
      <c r="Q121" s="42">
        <f t="shared" si="67"/>
        <v>2.609829636292595</v>
      </c>
      <c r="R121" s="40">
        <f t="shared" si="68"/>
        <v>1.2448617936984092</v>
      </c>
      <c r="S121" s="37">
        <f t="shared" si="69"/>
        <v>1.0270520691887921</v>
      </c>
      <c r="T121" s="43">
        <f t="shared" si="70"/>
        <v>4.3160394395353272</v>
      </c>
      <c r="U121" s="39">
        <f t="shared" si="71"/>
        <v>4.0982297150257114</v>
      </c>
      <c r="V121" s="41">
        <f t="shared" si="72"/>
        <v>3.0582542159063313</v>
      </c>
      <c r="W121" s="38">
        <f t="shared" si="73"/>
        <v>6</v>
      </c>
      <c r="X121" s="39">
        <f t="shared" si="74"/>
        <v>6</v>
      </c>
      <c r="Y121" s="40">
        <f t="shared" si="75"/>
        <v>6</v>
      </c>
      <c r="Z121" s="39">
        <f t="shared" si="76"/>
        <v>6</v>
      </c>
      <c r="AA121" s="40">
        <f t="shared" si="77"/>
        <v>4.4652002361993466</v>
      </c>
      <c r="AB121" s="44">
        <f t="shared" si="78"/>
        <v>6</v>
      </c>
      <c r="AC121" s="40">
        <f t="shared" si="79"/>
        <v>2.5694115659296433</v>
      </c>
      <c r="AD121" s="37">
        <f t="shared" si="80"/>
        <v>6</v>
      </c>
      <c r="AE121" s="38">
        <f t="shared" si="81"/>
        <v>6</v>
      </c>
      <c r="AF121" s="39">
        <f t="shared" si="82"/>
        <v>6</v>
      </c>
      <c r="AG121" s="45">
        <f t="shared" si="83"/>
        <v>3.9939613381608767</v>
      </c>
      <c r="AH121" s="37">
        <f t="shared" si="84"/>
        <v>2.0981726678911743</v>
      </c>
    </row>
    <row r="122" spans="1:34" x14ac:dyDescent="0.25">
      <c r="A122" s="15">
        <v>300145</v>
      </c>
      <c r="B122" s="15" t="s">
        <v>286</v>
      </c>
      <c r="C122" s="10" t="s">
        <v>79</v>
      </c>
      <c r="D122" s="16">
        <v>0.82</v>
      </c>
      <c r="E122" s="227" t="s">
        <v>201</v>
      </c>
      <c r="F122" s="46">
        <f t="shared" si="58"/>
        <v>3.0412041279719082</v>
      </c>
      <c r="G122" s="39">
        <f t="shared" si="59"/>
        <v>3.6877209088173695</v>
      </c>
      <c r="H122" s="40">
        <f t="shared" si="60"/>
        <v>6</v>
      </c>
      <c r="I122" s="39">
        <f t="shared" si="85"/>
        <v>1.8918409620244232</v>
      </c>
      <c r="J122" s="40">
        <f t="shared" si="61"/>
        <v>2.0757390685760209</v>
      </c>
      <c r="K122" s="39">
        <f t="shared" si="62"/>
        <v>2.7222558494214817</v>
      </c>
      <c r="L122" s="40">
        <f t="shared" si="63"/>
        <v>6</v>
      </c>
      <c r="M122" s="39">
        <f t="shared" si="57"/>
        <v>0.92637590262853564</v>
      </c>
      <c r="N122" s="40">
        <f t="shared" si="64"/>
        <v>1.8924102390448285</v>
      </c>
      <c r="O122" s="39">
        <f t="shared" si="65"/>
        <v>2.5389270198902891</v>
      </c>
      <c r="P122" s="41">
        <f t="shared" si="66"/>
        <v>6</v>
      </c>
      <c r="Q122" s="228">
        <f t="shared" si="67"/>
        <v>1.7874404744508601</v>
      </c>
      <c r="R122" s="40">
        <f t="shared" si="68"/>
        <v>0.82197541505497251</v>
      </c>
      <c r="S122" s="37">
        <f t="shared" si="69"/>
        <v>0.63864658552377973</v>
      </c>
      <c r="T122" s="43">
        <f t="shared" si="70"/>
        <v>2.9942717986957192</v>
      </c>
      <c r="U122" s="39">
        <f t="shared" si="71"/>
        <v>2.8109429691645271</v>
      </c>
      <c r="V122" s="41">
        <f t="shared" si="72"/>
        <v>2.0753505429581365</v>
      </c>
      <c r="W122" s="38">
        <f t="shared" si="73"/>
        <v>5.4462465527170218</v>
      </c>
      <c r="X122" s="39">
        <f t="shared" si="74"/>
        <v>6</v>
      </c>
      <c r="Y122" s="40">
        <f t="shared" si="75"/>
        <v>4.5273252969794386</v>
      </c>
      <c r="Z122" s="39">
        <f t="shared" si="76"/>
        <v>6</v>
      </c>
      <c r="AA122" s="40">
        <f t="shared" si="77"/>
        <v>3.0705074841410012</v>
      </c>
      <c r="AB122" s="44">
        <f t="shared" si="78"/>
        <v>6</v>
      </c>
      <c r="AC122" s="40">
        <f t="shared" si="79"/>
        <v>1.7295837905356011</v>
      </c>
      <c r="AD122" s="37">
        <f t="shared" si="80"/>
        <v>4.7719534953611635</v>
      </c>
      <c r="AE122" s="38">
        <f t="shared" si="81"/>
        <v>5.112931234592252</v>
      </c>
      <c r="AF122" s="39">
        <f t="shared" si="82"/>
        <v>4.1940099788546679</v>
      </c>
      <c r="AG122" s="45">
        <f t="shared" si="83"/>
        <v>2.7371921660162304</v>
      </c>
      <c r="AH122" s="37">
        <f t="shared" si="84"/>
        <v>1.3962684724108305</v>
      </c>
    </row>
    <row r="123" spans="1:34" x14ac:dyDescent="0.25">
      <c r="A123" s="15">
        <v>300146</v>
      </c>
      <c r="B123" s="15" t="s">
        <v>310</v>
      </c>
      <c r="C123" s="10" t="s">
        <v>79</v>
      </c>
      <c r="D123" s="16">
        <v>0.65</v>
      </c>
      <c r="E123" s="249" t="s">
        <v>201</v>
      </c>
      <c r="F123" s="46">
        <f t="shared" si="58"/>
        <v>3.8889036691337919</v>
      </c>
      <c r="G123" s="39">
        <f t="shared" si="59"/>
        <v>4.7045094542003731</v>
      </c>
      <c r="H123" s="40">
        <f t="shared" si="60"/>
        <v>6</v>
      </c>
      <c r="I123" s="39">
        <f t="shared" si="85"/>
        <v>2.4389378290154262</v>
      </c>
      <c r="J123" s="40">
        <f t="shared" si="61"/>
        <v>2.6709323634343645</v>
      </c>
      <c r="K123" s="39">
        <f t="shared" si="62"/>
        <v>3.4865381485009457</v>
      </c>
      <c r="L123" s="40">
        <f t="shared" si="63"/>
        <v>6</v>
      </c>
      <c r="M123" s="39">
        <f t="shared" si="57"/>
        <v>1.2209665233159988</v>
      </c>
      <c r="N123" s="40">
        <f t="shared" si="64"/>
        <v>2.4658098400257833</v>
      </c>
      <c r="O123" s="39">
        <f t="shared" si="65"/>
        <v>3.2814156250923645</v>
      </c>
      <c r="P123" s="41">
        <f t="shared" si="66"/>
        <v>6</v>
      </c>
      <c r="Q123" s="251">
        <f t="shared" si="67"/>
        <v>2.307232598538008</v>
      </c>
      <c r="R123" s="40">
        <f t="shared" si="68"/>
        <v>1.0892612928385805</v>
      </c>
      <c r="S123" s="37">
        <f t="shared" si="69"/>
        <v>0.88413876942999892</v>
      </c>
      <c r="T123" s="43">
        <f t="shared" si="70"/>
        <v>3.8296967306622918</v>
      </c>
      <c r="U123" s="39">
        <f t="shared" si="71"/>
        <v>3.6245742072537106</v>
      </c>
      <c r="V123" s="41">
        <f t="shared" si="72"/>
        <v>2.6965960695779563</v>
      </c>
      <c r="W123" s="38">
        <f t="shared" si="73"/>
        <v>6</v>
      </c>
      <c r="X123" s="39">
        <f t="shared" si="74"/>
        <v>6</v>
      </c>
      <c r="Y123" s="40">
        <f t="shared" si="75"/>
        <v>5.7898565284971379</v>
      </c>
      <c r="Z123" s="39">
        <f t="shared" si="76"/>
        <v>6</v>
      </c>
      <c r="AA123" s="40">
        <f t="shared" si="77"/>
        <v>3.9520248261471087</v>
      </c>
      <c r="AB123" s="44">
        <f t="shared" si="78"/>
        <v>6</v>
      </c>
      <c r="AC123" s="40">
        <f t="shared" si="79"/>
        <v>2.2603980126756817</v>
      </c>
      <c r="AD123" s="37">
        <f t="shared" si="80"/>
        <v>6</v>
      </c>
      <c r="AE123" s="38">
        <f t="shared" si="81"/>
        <v>6</v>
      </c>
      <c r="AF123" s="39">
        <f t="shared" si="82"/>
        <v>5.369366434862811</v>
      </c>
      <c r="AG123" s="45">
        <f t="shared" si="83"/>
        <v>3.5315347325127826</v>
      </c>
      <c r="AH123" s="37">
        <f t="shared" si="84"/>
        <v>1.8399079190413554</v>
      </c>
    </row>
    <row r="124" spans="1:34" x14ac:dyDescent="0.25">
      <c r="A124" s="15">
        <v>300187</v>
      </c>
      <c r="B124" s="15" t="s">
        <v>309</v>
      </c>
      <c r="C124" s="10" t="s">
        <v>79</v>
      </c>
      <c r="D124" s="16">
        <v>0.5</v>
      </c>
      <c r="E124" s="249" t="s">
        <v>201</v>
      </c>
      <c r="F124" s="46">
        <f t="shared" si="58"/>
        <v>5.1155747698739296</v>
      </c>
      <c r="G124" s="39">
        <f t="shared" si="59"/>
        <v>6</v>
      </c>
      <c r="H124" s="40">
        <f t="shared" si="60"/>
        <v>6</v>
      </c>
      <c r="I124" s="39">
        <f t="shared" si="85"/>
        <v>3.2306191777200541</v>
      </c>
      <c r="J124" s="40">
        <f t="shared" si="61"/>
        <v>3.5322120724646742</v>
      </c>
      <c r="K124" s="39">
        <f t="shared" si="62"/>
        <v>4.5924995930512296</v>
      </c>
      <c r="L124" s="40">
        <f t="shared" si="63"/>
        <v>6</v>
      </c>
      <c r="M124" s="39">
        <f t="shared" si="57"/>
        <v>1.6472564803107985</v>
      </c>
      <c r="N124" s="40">
        <f t="shared" si="64"/>
        <v>3.2955527920335181</v>
      </c>
      <c r="O124" s="39">
        <f t="shared" si="65"/>
        <v>4.3558403126200735</v>
      </c>
      <c r="P124" s="41">
        <f t="shared" si="66"/>
        <v>6</v>
      </c>
      <c r="Q124" s="251">
        <f t="shared" si="67"/>
        <v>3.05940237809941</v>
      </c>
      <c r="R124" s="40">
        <f t="shared" si="68"/>
        <v>1.4760396806901548</v>
      </c>
      <c r="S124" s="37">
        <f t="shared" si="69"/>
        <v>1.2393804002589985</v>
      </c>
      <c r="T124" s="43">
        <f t="shared" si="70"/>
        <v>5.03860574986098</v>
      </c>
      <c r="U124" s="39">
        <f t="shared" si="71"/>
        <v>4.8019464694298239</v>
      </c>
      <c r="V124" s="41">
        <f t="shared" si="72"/>
        <v>3.5955748904513438</v>
      </c>
      <c r="W124" s="38">
        <f t="shared" si="73"/>
        <v>6</v>
      </c>
      <c r="X124" s="39">
        <f t="shared" si="74"/>
        <v>6</v>
      </c>
      <c r="Y124" s="40">
        <f t="shared" si="75"/>
        <v>6</v>
      </c>
      <c r="Z124" s="39">
        <f t="shared" si="76"/>
        <v>6</v>
      </c>
      <c r="AA124" s="40">
        <f t="shared" si="77"/>
        <v>5.2276322739912411</v>
      </c>
      <c r="AB124" s="44">
        <f t="shared" si="78"/>
        <v>6</v>
      </c>
      <c r="AC124" s="40">
        <f t="shared" si="79"/>
        <v>3.0285174164783859</v>
      </c>
      <c r="AD124" s="37">
        <f t="shared" si="80"/>
        <v>6</v>
      </c>
      <c r="AE124" s="38">
        <f t="shared" si="81"/>
        <v>6</v>
      </c>
      <c r="AF124" s="39">
        <f t="shared" si="82"/>
        <v>6</v>
      </c>
      <c r="AG124" s="45">
        <f t="shared" si="83"/>
        <v>4.6809951522666173</v>
      </c>
      <c r="AH124" s="37">
        <f t="shared" si="84"/>
        <v>2.4818802947537622</v>
      </c>
    </row>
    <row r="125" spans="1:34" x14ac:dyDescent="0.25">
      <c r="A125" s="15">
        <v>300143</v>
      </c>
      <c r="B125" s="15" t="s">
        <v>287</v>
      </c>
      <c r="C125" s="10" t="s">
        <v>79</v>
      </c>
      <c r="D125" s="16">
        <v>0.72</v>
      </c>
      <c r="E125" s="227" t="s">
        <v>201</v>
      </c>
      <c r="F125" s="46">
        <f t="shared" si="58"/>
        <v>3.4913713679680067</v>
      </c>
      <c r="G125" s="39">
        <f t="shared" si="59"/>
        <v>4.2276821461531151</v>
      </c>
      <c r="H125" s="40">
        <f t="shared" si="60"/>
        <v>6</v>
      </c>
      <c r="I125" s="39">
        <f t="shared" si="85"/>
        <v>2.1823744289722598</v>
      </c>
      <c r="J125" s="40">
        <f t="shared" si="61"/>
        <v>2.3918139392115791</v>
      </c>
      <c r="K125" s="39">
        <f t="shared" si="62"/>
        <v>3.1281247173966871</v>
      </c>
      <c r="L125" s="40">
        <f t="shared" si="63"/>
        <v>6</v>
      </c>
      <c r="M125" s="39">
        <f t="shared" si="57"/>
        <v>1.0828170002158322</v>
      </c>
      <c r="N125" s="40">
        <f t="shared" si="64"/>
        <v>2.1969116611343877</v>
      </c>
      <c r="O125" s="39">
        <f t="shared" si="65"/>
        <v>2.9332224393194957</v>
      </c>
      <c r="P125" s="41">
        <f t="shared" si="66"/>
        <v>6</v>
      </c>
      <c r="Q125" s="228">
        <f t="shared" si="67"/>
        <v>2.0634738736801457</v>
      </c>
      <c r="R125" s="40">
        <f t="shared" si="68"/>
        <v>0.96391644492371853</v>
      </c>
      <c r="S125" s="37">
        <f t="shared" si="69"/>
        <v>0.7690141668465269</v>
      </c>
      <c r="T125" s="43">
        <f t="shared" si="70"/>
        <v>3.4379206596256804</v>
      </c>
      <c r="U125" s="39">
        <f t="shared" si="71"/>
        <v>3.243018381548489</v>
      </c>
      <c r="V125" s="41">
        <f t="shared" si="72"/>
        <v>2.405260340591211</v>
      </c>
      <c r="W125" s="38">
        <f t="shared" si="73"/>
        <v>6</v>
      </c>
      <c r="X125" s="39">
        <f t="shared" si="74"/>
        <v>6</v>
      </c>
      <c r="Y125" s="40">
        <f t="shared" si="75"/>
        <v>5.197787143782139</v>
      </c>
      <c r="Z125" s="39">
        <f t="shared" si="76"/>
        <v>6</v>
      </c>
      <c r="AA125" s="40">
        <f t="shared" si="77"/>
        <v>3.5386335236050286</v>
      </c>
      <c r="AB125" s="44">
        <f t="shared" si="78"/>
        <v>6</v>
      </c>
      <c r="AC125" s="40">
        <f t="shared" si="79"/>
        <v>2.0114704281099907</v>
      </c>
      <c r="AD125" s="37">
        <f t="shared" si="80"/>
        <v>5.4625025919391028</v>
      </c>
      <c r="AE125" s="38">
        <f t="shared" si="81"/>
        <v>5.8508383505078418</v>
      </c>
      <c r="AF125" s="39">
        <f t="shared" si="82"/>
        <v>4.818178031473372</v>
      </c>
      <c r="AG125" s="45">
        <f t="shared" si="83"/>
        <v>3.159024411296262</v>
      </c>
      <c r="AH125" s="37">
        <f t="shared" si="84"/>
        <v>1.6318613158012234</v>
      </c>
    </row>
    <row r="126" spans="1:34" x14ac:dyDescent="0.25">
      <c r="A126" s="15">
        <v>300812</v>
      </c>
      <c r="B126" s="15" t="s">
        <v>249</v>
      </c>
      <c r="C126" s="10" t="s">
        <v>74</v>
      </c>
      <c r="D126" s="16">
        <v>0.33</v>
      </c>
      <c r="E126" s="195" t="s">
        <v>232</v>
      </c>
      <c r="F126" s="46">
        <f t="shared" si="58"/>
        <v>6</v>
      </c>
      <c r="G126" s="39">
        <f t="shared" si="59"/>
        <v>6</v>
      </c>
      <c r="H126" s="40">
        <f t="shared" si="60"/>
        <v>6</v>
      </c>
      <c r="I126" s="39">
        <f t="shared" si="85"/>
        <v>4.9979078450303849</v>
      </c>
      <c r="J126" s="40">
        <f t="shared" si="61"/>
        <v>5.4548667764616274</v>
      </c>
      <c r="K126" s="39">
        <f t="shared" si="62"/>
        <v>6</v>
      </c>
      <c r="L126" s="40">
        <f t="shared" si="63"/>
        <v>6</v>
      </c>
      <c r="M126" s="39">
        <f t="shared" si="57"/>
        <v>2.5988734550163612</v>
      </c>
      <c r="N126" s="40">
        <f t="shared" si="64"/>
        <v>5.1478072606568448</v>
      </c>
      <c r="O126" s="39">
        <f t="shared" si="65"/>
        <v>6</v>
      </c>
      <c r="P126" s="41">
        <f t="shared" si="66"/>
        <v>6</v>
      </c>
      <c r="Q126" s="42">
        <f t="shared" si="67"/>
        <v>4.7384884516657726</v>
      </c>
      <c r="R126" s="40">
        <f t="shared" si="68"/>
        <v>2.339454061651749</v>
      </c>
      <c r="S126" s="37">
        <f t="shared" si="69"/>
        <v>2.0323945458469677</v>
      </c>
      <c r="T126" s="43">
        <f t="shared" si="70"/>
        <v>6</v>
      </c>
      <c r="U126" s="39">
        <f t="shared" si="71"/>
        <v>6</v>
      </c>
      <c r="V126" s="41">
        <f t="shared" si="72"/>
        <v>5.6023861976535505</v>
      </c>
      <c r="W126" s="38">
        <f t="shared" si="73"/>
        <v>6</v>
      </c>
      <c r="X126" s="39">
        <f t="shared" si="74"/>
        <v>6</v>
      </c>
      <c r="Y126" s="40">
        <f t="shared" si="75"/>
        <v>6</v>
      </c>
      <c r="Z126" s="39">
        <f t="shared" si="76"/>
        <v>6</v>
      </c>
      <c r="AA126" s="40">
        <f t="shared" si="77"/>
        <v>6</v>
      </c>
      <c r="AB126" s="44">
        <f t="shared" si="78"/>
        <v>6</v>
      </c>
      <c r="AC126" s="40">
        <f t="shared" si="79"/>
        <v>4.7432082067854324</v>
      </c>
      <c r="AD126" s="37">
        <f t="shared" si="80"/>
        <v>6</v>
      </c>
      <c r="AE126" s="38">
        <f t="shared" si="81"/>
        <v>6</v>
      </c>
      <c r="AF126" s="39">
        <f t="shared" si="82"/>
        <v>6</v>
      </c>
      <c r="AG126" s="45">
        <f t="shared" si="83"/>
        <v>6</v>
      </c>
      <c r="AH126" s="37">
        <f t="shared" si="84"/>
        <v>3.9149701435663058</v>
      </c>
    </row>
    <row r="127" spans="1:34" x14ac:dyDescent="0.25">
      <c r="A127" s="9">
        <v>300348</v>
      </c>
      <c r="B127" s="9" t="s">
        <v>54</v>
      </c>
      <c r="C127" s="17" t="s">
        <v>75</v>
      </c>
      <c r="D127" s="9">
        <v>0.34</v>
      </c>
      <c r="E127" s="171" t="s">
        <v>202</v>
      </c>
      <c r="F127" s="46">
        <f t="shared" si="58"/>
        <v>6</v>
      </c>
      <c r="G127" s="39">
        <f t="shared" si="59"/>
        <v>6</v>
      </c>
      <c r="H127" s="40">
        <f t="shared" si="60"/>
        <v>6</v>
      </c>
      <c r="I127" s="39">
        <f t="shared" si="85"/>
        <v>4.8450282025294911</v>
      </c>
      <c r="J127" s="40">
        <f t="shared" si="61"/>
        <v>5.2885471653892262</v>
      </c>
      <c r="K127" s="39">
        <f t="shared" si="62"/>
        <v>6</v>
      </c>
      <c r="L127" s="40">
        <f t="shared" si="63"/>
        <v>6</v>
      </c>
      <c r="M127" s="39">
        <f t="shared" si="57"/>
        <v>2.5165536475158796</v>
      </c>
      <c r="N127" s="40">
        <f t="shared" si="64"/>
        <v>4.9875776353434089</v>
      </c>
      <c r="O127" s="39">
        <f t="shared" si="65"/>
        <v>6</v>
      </c>
      <c r="P127" s="41">
        <f t="shared" si="66"/>
        <v>6</v>
      </c>
      <c r="Q127" s="42">
        <f t="shared" si="67"/>
        <v>4.593238791322662</v>
      </c>
      <c r="R127" s="40">
        <f t="shared" si="68"/>
        <v>2.2647642363090505</v>
      </c>
      <c r="S127" s="37">
        <f t="shared" si="69"/>
        <v>1.963794706263233</v>
      </c>
      <c r="T127" s="43">
        <f t="shared" si="70"/>
        <v>6</v>
      </c>
      <c r="U127" s="39">
        <f t="shared" si="71"/>
        <v>6</v>
      </c>
      <c r="V127" s="41">
        <f t="shared" si="72"/>
        <v>5.4287866036049168</v>
      </c>
      <c r="W127" s="38">
        <f t="shared" si="73"/>
        <v>6</v>
      </c>
      <c r="X127" s="39">
        <f t="shared" si="74"/>
        <v>6</v>
      </c>
      <c r="Y127" s="40">
        <f t="shared" si="75"/>
        <v>6</v>
      </c>
      <c r="Z127" s="39">
        <f t="shared" si="76"/>
        <v>6</v>
      </c>
      <c r="AA127" s="40">
        <f t="shared" si="77"/>
        <v>6</v>
      </c>
      <c r="AB127" s="44">
        <f t="shared" si="78"/>
        <v>6</v>
      </c>
      <c r="AC127" s="40">
        <f t="shared" si="79"/>
        <v>4.5948785536446852</v>
      </c>
      <c r="AD127" s="37">
        <f t="shared" si="80"/>
        <v>6</v>
      </c>
      <c r="AE127" s="38">
        <f t="shared" si="81"/>
        <v>6</v>
      </c>
      <c r="AF127" s="39">
        <f t="shared" si="82"/>
        <v>6</v>
      </c>
      <c r="AG127" s="45">
        <f t="shared" si="83"/>
        <v>6</v>
      </c>
      <c r="AH127" s="37">
        <f t="shared" si="84"/>
        <v>3.7910004334614147</v>
      </c>
    </row>
    <row r="128" spans="1:34" x14ac:dyDescent="0.25">
      <c r="A128" s="9">
        <v>300721</v>
      </c>
      <c r="B128" s="9" t="s">
        <v>112</v>
      </c>
      <c r="C128" s="17" t="s">
        <v>78</v>
      </c>
      <c r="D128" s="9">
        <v>0.39</v>
      </c>
      <c r="E128" s="195" t="s">
        <v>232</v>
      </c>
      <c r="F128" s="46">
        <f t="shared" si="58"/>
        <v>6</v>
      </c>
      <c r="G128" s="39">
        <f t="shared" si="59"/>
        <v>6</v>
      </c>
      <c r="H128" s="40">
        <f t="shared" si="60"/>
        <v>6</v>
      </c>
      <c r="I128" s="39">
        <f t="shared" si="85"/>
        <v>4.1982297150257111</v>
      </c>
      <c r="J128" s="40">
        <f t="shared" si="61"/>
        <v>4.584887272390608</v>
      </c>
      <c r="K128" s="39">
        <f t="shared" si="62"/>
        <v>5.9442302475015758</v>
      </c>
      <c r="L128" s="40">
        <f t="shared" si="63"/>
        <v>6</v>
      </c>
      <c r="M128" s="39">
        <f t="shared" si="57"/>
        <v>2.1682775388599977</v>
      </c>
      <c r="N128" s="40">
        <f t="shared" si="64"/>
        <v>4.3096830667096384</v>
      </c>
      <c r="O128" s="39">
        <f t="shared" si="65"/>
        <v>5.6690260418206071</v>
      </c>
      <c r="P128" s="41">
        <f t="shared" si="66"/>
        <v>6</v>
      </c>
      <c r="Q128" s="42">
        <f t="shared" si="67"/>
        <v>3.9787209975633457</v>
      </c>
      <c r="R128" s="40">
        <f t="shared" si="68"/>
        <v>1.948768821397634</v>
      </c>
      <c r="S128" s="37">
        <f t="shared" si="69"/>
        <v>1.6735646157166648</v>
      </c>
      <c r="T128" s="43">
        <f t="shared" si="70"/>
        <v>6</v>
      </c>
      <c r="U128" s="39">
        <f t="shared" si="71"/>
        <v>6</v>
      </c>
      <c r="V128" s="41">
        <f t="shared" si="72"/>
        <v>4.6943267826299273</v>
      </c>
      <c r="W128" s="38">
        <f t="shared" si="73"/>
        <v>6</v>
      </c>
      <c r="X128" s="39">
        <f t="shared" si="74"/>
        <v>6</v>
      </c>
      <c r="Y128" s="40">
        <f t="shared" si="75"/>
        <v>6</v>
      </c>
      <c r="Z128" s="39">
        <f t="shared" si="76"/>
        <v>6</v>
      </c>
      <c r="AA128" s="40">
        <f t="shared" si="77"/>
        <v>6</v>
      </c>
      <c r="AB128" s="44">
        <f t="shared" si="78"/>
        <v>6</v>
      </c>
      <c r="AC128" s="40">
        <f t="shared" si="79"/>
        <v>3.967330021126136</v>
      </c>
      <c r="AD128" s="37">
        <f t="shared" si="80"/>
        <v>6</v>
      </c>
      <c r="AE128" s="38">
        <f t="shared" si="81"/>
        <v>6</v>
      </c>
      <c r="AF128" s="39">
        <f t="shared" si="82"/>
        <v>6</v>
      </c>
      <c r="AG128" s="45">
        <f t="shared" si="83"/>
        <v>6</v>
      </c>
      <c r="AH128" s="37">
        <f t="shared" si="84"/>
        <v>3.2665131984022588</v>
      </c>
    </row>
    <row r="129" spans="1:34" x14ac:dyDescent="0.25">
      <c r="A129" s="9">
        <v>300219</v>
      </c>
      <c r="B129" s="9" t="s">
        <v>55</v>
      </c>
      <c r="C129" s="10" t="s">
        <v>77</v>
      </c>
      <c r="D129" s="9">
        <v>0.47</v>
      </c>
      <c r="E129" s="171" t="s">
        <v>201</v>
      </c>
      <c r="F129" s="46">
        <f t="shared" si="58"/>
        <v>5.4548667764616274</v>
      </c>
      <c r="G129" s="39">
        <f t="shared" si="59"/>
        <v>6</v>
      </c>
      <c r="H129" s="40">
        <f t="shared" si="60"/>
        <v>6</v>
      </c>
      <c r="I129" s="39">
        <f t="shared" si="85"/>
        <v>3.4495948699149515</v>
      </c>
      <c r="J129" s="40">
        <f t="shared" si="61"/>
        <v>3.7704383749624197</v>
      </c>
      <c r="K129" s="39">
        <f t="shared" si="62"/>
        <v>4.8984038223949256</v>
      </c>
      <c r="L129" s="40">
        <f t="shared" si="63"/>
        <v>6</v>
      </c>
      <c r="M129" s="39">
        <f t="shared" si="57"/>
        <v>1.7651664684157431</v>
      </c>
      <c r="N129" s="40">
        <f t="shared" si="64"/>
        <v>3.5250561617377856</v>
      </c>
      <c r="O129" s="39">
        <f t="shared" si="65"/>
        <v>4.6530216091702918</v>
      </c>
      <c r="P129" s="41">
        <f t="shared" si="66"/>
        <v>6</v>
      </c>
      <c r="Q129" s="42">
        <f t="shared" si="67"/>
        <v>3.2674493384036278</v>
      </c>
      <c r="R129" s="40">
        <f t="shared" si="68"/>
        <v>1.5830209369044201</v>
      </c>
      <c r="S129" s="37">
        <f t="shared" si="69"/>
        <v>1.337638723679786</v>
      </c>
      <c r="T129" s="43">
        <f t="shared" si="70"/>
        <v>5.3729848402776383</v>
      </c>
      <c r="U129" s="39">
        <f t="shared" si="71"/>
        <v>5.1276026270530046</v>
      </c>
      <c r="V129" s="41">
        <f t="shared" si="72"/>
        <v>3.8442286068631324</v>
      </c>
      <c r="W129" s="38">
        <f t="shared" si="73"/>
        <v>6</v>
      </c>
      <c r="X129" s="39">
        <f t="shared" si="74"/>
        <v>6</v>
      </c>
      <c r="Y129" s="40">
        <f t="shared" si="75"/>
        <v>6</v>
      </c>
      <c r="Z129" s="39">
        <f t="shared" si="76"/>
        <v>6</v>
      </c>
      <c r="AA129" s="40">
        <f t="shared" si="77"/>
        <v>5.5804598659481295</v>
      </c>
      <c r="AB129" s="44">
        <f t="shared" si="78"/>
        <v>6</v>
      </c>
      <c r="AC129" s="40">
        <f t="shared" si="79"/>
        <v>3.2409759749770064</v>
      </c>
      <c r="AD129" s="37">
        <f t="shared" si="80"/>
        <v>6</v>
      </c>
      <c r="AE129" s="38">
        <f t="shared" si="81"/>
        <v>6</v>
      </c>
      <c r="AF129" s="39">
        <f t="shared" si="82"/>
        <v>6</v>
      </c>
      <c r="AG129" s="45">
        <f t="shared" si="83"/>
        <v>4.9989310130495932</v>
      </c>
      <c r="AH129" s="37">
        <f t="shared" si="84"/>
        <v>2.6594471220784706</v>
      </c>
    </row>
    <row r="130" spans="1:34" x14ac:dyDescent="0.25">
      <c r="A130" s="9">
        <v>300333</v>
      </c>
      <c r="B130" s="9" t="s">
        <v>56</v>
      </c>
      <c r="C130" s="10" t="s">
        <v>75</v>
      </c>
      <c r="D130" s="9">
        <v>0.38</v>
      </c>
      <c r="E130" s="171" t="s">
        <v>202</v>
      </c>
      <c r="F130" s="46">
        <f t="shared" si="58"/>
        <v>6</v>
      </c>
      <c r="G130" s="39">
        <f t="shared" si="59"/>
        <v>6</v>
      </c>
      <c r="H130" s="40">
        <f t="shared" si="60"/>
        <v>6</v>
      </c>
      <c r="I130" s="39">
        <f t="shared" si="85"/>
        <v>4.3139726022632292</v>
      </c>
      <c r="J130" s="40">
        <f t="shared" si="61"/>
        <v>4.7108053585061507</v>
      </c>
      <c r="K130" s="39">
        <f t="shared" si="62"/>
        <v>6</v>
      </c>
      <c r="L130" s="40">
        <f t="shared" si="63"/>
        <v>6</v>
      </c>
      <c r="M130" s="39">
        <f t="shared" si="57"/>
        <v>2.2306006319878922</v>
      </c>
      <c r="N130" s="40">
        <f t="shared" si="64"/>
        <v>4.4309905158335763</v>
      </c>
      <c r="O130" s="39">
        <f t="shared" si="65"/>
        <v>5.8261056745000968</v>
      </c>
      <c r="P130" s="41">
        <f t="shared" si="66"/>
        <v>6</v>
      </c>
      <c r="Q130" s="42">
        <f t="shared" si="67"/>
        <v>4.0886873396044869</v>
      </c>
      <c r="R130" s="40">
        <f t="shared" si="68"/>
        <v>2.0053153693291508</v>
      </c>
      <c r="S130" s="37">
        <f t="shared" si="69"/>
        <v>1.725500526656577</v>
      </c>
      <c r="T130" s="43">
        <f t="shared" si="70"/>
        <v>6</v>
      </c>
      <c r="U130" s="39">
        <f t="shared" si="71"/>
        <v>6</v>
      </c>
      <c r="V130" s="41">
        <f t="shared" si="72"/>
        <v>4.8257564348043989</v>
      </c>
      <c r="W130" s="38">
        <f t="shared" si="73"/>
        <v>6</v>
      </c>
      <c r="X130" s="39">
        <f t="shared" si="74"/>
        <v>6</v>
      </c>
      <c r="Y130" s="40">
        <f t="shared" si="75"/>
        <v>6</v>
      </c>
      <c r="Z130" s="39">
        <f t="shared" si="76"/>
        <v>6</v>
      </c>
      <c r="AA130" s="40">
        <f t="shared" si="77"/>
        <v>6</v>
      </c>
      <c r="AB130" s="44">
        <f t="shared" si="78"/>
        <v>6</v>
      </c>
      <c r="AC130" s="40">
        <f t="shared" si="79"/>
        <v>4.0796281795768241</v>
      </c>
      <c r="AD130" s="37">
        <f t="shared" si="80"/>
        <v>6</v>
      </c>
      <c r="AE130" s="38">
        <f t="shared" si="81"/>
        <v>6</v>
      </c>
      <c r="AF130" s="39">
        <f t="shared" si="82"/>
        <v>6</v>
      </c>
      <c r="AG130" s="45">
        <f t="shared" si="83"/>
        <v>6</v>
      </c>
      <c r="AH130" s="37">
        <f t="shared" si="84"/>
        <v>3.3603688088865291</v>
      </c>
    </row>
    <row r="131" spans="1:34" x14ac:dyDescent="0.25">
      <c r="A131" s="9">
        <v>300313</v>
      </c>
      <c r="B131" s="9" t="s">
        <v>57</v>
      </c>
      <c r="C131" s="10" t="s">
        <v>75</v>
      </c>
      <c r="D131" s="9">
        <v>0.39</v>
      </c>
      <c r="E131" s="195" t="s">
        <v>232</v>
      </c>
      <c r="F131" s="46">
        <f t="shared" si="58"/>
        <v>6</v>
      </c>
      <c r="G131" s="39">
        <f t="shared" si="59"/>
        <v>6</v>
      </c>
      <c r="H131" s="40">
        <f t="shared" si="60"/>
        <v>6</v>
      </c>
      <c r="I131" s="39">
        <f t="shared" si="85"/>
        <v>4.1982297150257111</v>
      </c>
      <c r="J131" s="40">
        <f t="shared" si="61"/>
        <v>4.584887272390608</v>
      </c>
      <c r="K131" s="39">
        <f t="shared" si="62"/>
        <v>5.9442302475015758</v>
      </c>
      <c r="L131" s="40">
        <f t="shared" si="63"/>
        <v>6</v>
      </c>
      <c r="M131" s="39">
        <f t="shared" si="57"/>
        <v>2.1682775388599977</v>
      </c>
      <c r="N131" s="40">
        <f t="shared" si="64"/>
        <v>4.3096830667096384</v>
      </c>
      <c r="O131" s="39">
        <f t="shared" si="65"/>
        <v>5.6690260418206071</v>
      </c>
      <c r="P131" s="41">
        <f t="shared" si="66"/>
        <v>6</v>
      </c>
      <c r="Q131" s="42">
        <f t="shared" si="67"/>
        <v>3.9787209975633457</v>
      </c>
      <c r="R131" s="40">
        <f t="shared" si="68"/>
        <v>1.948768821397634</v>
      </c>
      <c r="S131" s="37">
        <f t="shared" si="69"/>
        <v>1.6735646157166648</v>
      </c>
      <c r="T131" s="43">
        <f t="shared" si="70"/>
        <v>6</v>
      </c>
      <c r="U131" s="39">
        <f t="shared" si="71"/>
        <v>6</v>
      </c>
      <c r="V131" s="41">
        <f t="shared" si="72"/>
        <v>4.6943267826299273</v>
      </c>
      <c r="W131" s="38">
        <f t="shared" si="73"/>
        <v>6</v>
      </c>
      <c r="X131" s="39">
        <f t="shared" si="74"/>
        <v>6</v>
      </c>
      <c r="Y131" s="40">
        <f t="shared" si="75"/>
        <v>6</v>
      </c>
      <c r="Z131" s="39">
        <f t="shared" si="76"/>
        <v>6</v>
      </c>
      <c r="AA131" s="40">
        <f t="shared" si="77"/>
        <v>6</v>
      </c>
      <c r="AB131" s="44">
        <f t="shared" si="78"/>
        <v>6</v>
      </c>
      <c r="AC131" s="40">
        <f t="shared" si="79"/>
        <v>3.967330021126136</v>
      </c>
      <c r="AD131" s="37">
        <f t="shared" si="80"/>
        <v>6</v>
      </c>
      <c r="AE131" s="38">
        <f t="shared" si="81"/>
        <v>6</v>
      </c>
      <c r="AF131" s="39">
        <f t="shared" si="82"/>
        <v>6</v>
      </c>
      <c r="AG131" s="45">
        <f t="shared" si="83"/>
        <v>6</v>
      </c>
      <c r="AH131" s="37">
        <f t="shared" si="84"/>
        <v>3.2665131984022588</v>
      </c>
    </row>
    <row r="132" spans="1:34" x14ac:dyDescent="0.25">
      <c r="A132" s="9">
        <v>300730</v>
      </c>
      <c r="B132" s="9" t="s">
        <v>254</v>
      </c>
      <c r="C132" s="10" t="s">
        <v>74</v>
      </c>
      <c r="D132" s="9">
        <v>0.33</v>
      </c>
      <c r="E132" s="195" t="s">
        <v>232</v>
      </c>
      <c r="F132" s="46">
        <f t="shared" si="58"/>
        <v>6</v>
      </c>
      <c r="G132" s="39">
        <f t="shared" si="59"/>
        <v>6</v>
      </c>
      <c r="H132" s="40">
        <f t="shared" si="60"/>
        <v>6</v>
      </c>
      <c r="I132" s="39">
        <f t="shared" si="85"/>
        <v>4.9979078450303849</v>
      </c>
      <c r="J132" s="40">
        <f t="shared" si="61"/>
        <v>5.4548667764616274</v>
      </c>
      <c r="K132" s="39">
        <f t="shared" si="62"/>
        <v>6</v>
      </c>
      <c r="L132" s="40">
        <f t="shared" si="63"/>
        <v>6</v>
      </c>
      <c r="M132" s="39">
        <f t="shared" si="57"/>
        <v>2.5988734550163612</v>
      </c>
      <c r="N132" s="40">
        <f t="shared" si="64"/>
        <v>5.1478072606568448</v>
      </c>
      <c r="O132" s="39">
        <f t="shared" si="65"/>
        <v>6</v>
      </c>
      <c r="P132" s="41">
        <f t="shared" si="66"/>
        <v>6</v>
      </c>
      <c r="Q132" s="42">
        <f t="shared" si="67"/>
        <v>4.7384884516657726</v>
      </c>
      <c r="R132" s="40">
        <f t="shared" si="68"/>
        <v>2.339454061651749</v>
      </c>
      <c r="S132" s="37">
        <f t="shared" si="69"/>
        <v>2.0323945458469677</v>
      </c>
      <c r="T132" s="43">
        <f t="shared" si="70"/>
        <v>6</v>
      </c>
      <c r="U132" s="39">
        <f t="shared" si="71"/>
        <v>6</v>
      </c>
      <c r="V132" s="41">
        <f t="shared" si="72"/>
        <v>5.6023861976535505</v>
      </c>
      <c r="W132" s="38">
        <f t="shared" si="73"/>
        <v>6</v>
      </c>
      <c r="X132" s="39">
        <f t="shared" si="74"/>
        <v>6</v>
      </c>
      <c r="Y132" s="40">
        <f t="shared" si="75"/>
        <v>6</v>
      </c>
      <c r="Z132" s="39">
        <f t="shared" si="76"/>
        <v>6</v>
      </c>
      <c r="AA132" s="40">
        <f t="shared" si="77"/>
        <v>6</v>
      </c>
      <c r="AB132" s="44">
        <f t="shared" si="78"/>
        <v>6</v>
      </c>
      <c r="AC132" s="40">
        <f t="shared" si="79"/>
        <v>4.7432082067854324</v>
      </c>
      <c r="AD132" s="37">
        <f t="shared" si="80"/>
        <v>6</v>
      </c>
      <c r="AE132" s="38">
        <f t="shared" si="81"/>
        <v>6</v>
      </c>
      <c r="AF132" s="39">
        <f t="shared" si="82"/>
        <v>6</v>
      </c>
      <c r="AG132" s="45">
        <f t="shared" si="83"/>
        <v>6</v>
      </c>
      <c r="AH132" s="37">
        <f t="shared" si="84"/>
        <v>3.9149701435663058</v>
      </c>
    </row>
    <row r="133" spans="1:34" x14ac:dyDescent="0.25">
      <c r="A133" s="9">
        <v>300353</v>
      </c>
      <c r="B133" s="9" t="s">
        <v>58</v>
      </c>
      <c r="C133" s="11" t="s">
        <v>74</v>
      </c>
      <c r="D133" s="9">
        <v>0.25</v>
      </c>
      <c r="E133" s="195" t="s">
        <v>232</v>
      </c>
      <c r="F133" s="46">
        <f t="shared" si="58"/>
        <v>6</v>
      </c>
      <c r="G133" s="39">
        <f t="shared" si="59"/>
        <v>6</v>
      </c>
      <c r="H133" s="40">
        <f t="shared" si="60"/>
        <v>6</v>
      </c>
      <c r="I133" s="39">
        <f t="shared" si="85"/>
        <v>6</v>
      </c>
      <c r="J133" s="40">
        <f t="shared" si="61"/>
        <v>6</v>
      </c>
      <c r="K133" s="39">
        <f t="shared" si="62"/>
        <v>6</v>
      </c>
      <c r="L133" s="40">
        <f t="shared" si="63"/>
        <v>6</v>
      </c>
      <c r="M133" s="39">
        <f t="shared" si="57"/>
        <v>3.4945129606215968</v>
      </c>
      <c r="N133" s="40">
        <f t="shared" si="64"/>
        <v>6</v>
      </c>
      <c r="O133" s="39">
        <f t="shared" si="65"/>
        <v>6</v>
      </c>
      <c r="P133" s="41">
        <f t="shared" si="66"/>
        <v>6</v>
      </c>
      <c r="Q133" s="42">
        <f t="shared" si="67"/>
        <v>6</v>
      </c>
      <c r="R133" s="40">
        <f t="shared" si="68"/>
        <v>3.1520793613803093</v>
      </c>
      <c r="S133" s="37">
        <f t="shared" si="69"/>
        <v>2.7787608005179973</v>
      </c>
      <c r="T133" s="43">
        <f t="shared" si="70"/>
        <v>6</v>
      </c>
      <c r="U133" s="39">
        <f t="shared" si="71"/>
        <v>6</v>
      </c>
      <c r="V133" s="41">
        <f t="shared" si="72"/>
        <v>6</v>
      </c>
      <c r="W133" s="38">
        <f t="shared" si="73"/>
        <v>6</v>
      </c>
      <c r="X133" s="39">
        <f t="shared" si="74"/>
        <v>6</v>
      </c>
      <c r="Y133" s="40">
        <f t="shared" si="75"/>
        <v>6</v>
      </c>
      <c r="Z133" s="39">
        <f t="shared" si="76"/>
        <v>6</v>
      </c>
      <c r="AA133" s="40">
        <f t="shared" si="77"/>
        <v>6</v>
      </c>
      <c r="AB133" s="44">
        <f t="shared" si="78"/>
        <v>6</v>
      </c>
      <c r="AC133" s="40">
        <f t="shared" si="79"/>
        <v>6</v>
      </c>
      <c r="AD133" s="37">
        <f t="shared" si="80"/>
        <v>6</v>
      </c>
      <c r="AE133" s="38">
        <f t="shared" si="81"/>
        <v>6</v>
      </c>
      <c r="AF133" s="39">
        <f t="shared" si="82"/>
        <v>6</v>
      </c>
      <c r="AG133" s="45">
        <f t="shared" si="83"/>
        <v>6</v>
      </c>
      <c r="AH133" s="37">
        <f t="shared" si="84"/>
        <v>5.2637605895075241</v>
      </c>
    </row>
    <row r="134" spans="1:34" x14ac:dyDescent="0.25">
      <c r="A134" s="9">
        <v>300820</v>
      </c>
      <c r="B134" s="9" t="s">
        <v>337</v>
      </c>
      <c r="C134" s="11" t="s">
        <v>74</v>
      </c>
      <c r="D134" s="9">
        <v>0.3</v>
      </c>
      <c r="E134" s="275" t="s">
        <v>201</v>
      </c>
      <c r="F134" s="46">
        <f t="shared" si="58"/>
        <v>6</v>
      </c>
      <c r="G134" s="39">
        <f t="shared" si="59"/>
        <v>6</v>
      </c>
      <c r="H134" s="40">
        <f t="shared" si="60"/>
        <v>6</v>
      </c>
      <c r="I134" s="39">
        <f t="shared" si="85"/>
        <v>5.5176986295334238</v>
      </c>
      <c r="J134" s="40">
        <f t="shared" si="61"/>
        <v>6</v>
      </c>
      <c r="K134" s="39">
        <f t="shared" si="62"/>
        <v>6</v>
      </c>
      <c r="L134" s="40">
        <f t="shared" si="63"/>
        <v>6</v>
      </c>
      <c r="M134" s="39">
        <f t="shared" si="57"/>
        <v>2.8787608005179974</v>
      </c>
      <c r="N134" s="40">
        <f t="shared" si="64"/>
        <v>5.6925879867225309</v>
      </c>
      <c r="O134" s="39">
        <f t="shared" si="65"/>
        <v>6</v>
      </c>
      <c r="P134" s="41">
        <f t="shared" si="66"/>
        <v>6</v>
      </c>
      <c r="Q134" s="277">
        <f t="shared" si="67"/>
        <v>5.2323372968323509</v>
      </c>
      <c r="R134" s="40">
        <f t="shared" si="68"/>
        <v>2.5933994678169245</v>
      </c>
      <c r="S134" s="37">
        <f t="shared" si="69"/>
        <v>2.2656340004316644</v>
      </c>
      <c r="T134" s="43">
        <f t="shared" si="70"/>
        <v>6</v>
      </c>
      <c r="U134" s="39">
        <f t="shared" si="71"/>
        <v>6</v>
      </c>
      <c r="V134" s="41">
        <f t="shared" si="72"/>
        <v>6</v>
      </c>
      <c r="W134" s="38">
        <f t="shared" si="73"/>
        <v>6</v>
      </c>
      <c r="X134" s="39">
        <f t="shared" si="74"/>
        <v>6</v>
      </c>
      <c r="Y134" s="40">
        <f t="shared" si="75"/>
        <v>6</v>
      </c>
      <c r="Z134" s="39">
        <f t="shared" si="76"/>
        <v>6</v>
      </c>
      <c r="AA134" s="40">
        <f t="shared" si="77"/>
        <v>6</v>
      </c>
      <c r="AB134" s="44">
        <f t="shared" si="78"/>
        <v>6</v>
      </c>
      <c r="AC134" s="40">
        <f t="shared" si="79"/>
        <v>5.247529027463977</v>
      </c>
      <c r="AD134" s="37">
        <f t="shared" si="80"/>
        <v>6</v>
      </c>
      <c r="AE134" s="38">
        <f t="shared" si="81"/>
        <v>6</v>
      </c>
      <c r="AF134" s="39">
        <f t="shared" si="82"/>
        <v>6</v>
      </c>
      <c r="AG134" s="45">
        <f t="shared" si="83"/>
        <v>6</v>
      </c>
      <c r="AH134" s="37">
        <f t="shared" si="84"/>
        <v>4.3364671579229377</v>
      </c>
    </row>
    <row r="135" spans="1:34" x14ac:dyDescent="0.25">
      <c r="A135" s="9">
        <v>300821</v>
      </c>
      <c r="B135" s="9" t="s">
        <v>336</v>
      </c>
      <c r="C135" s="10" t="s">
        <v>77</v>
      </c>
      <c r="D135" s="9">
        <v>0.4</v>
      </c>
      <c r="E135" s="275" t="s">
        <v>201</v>
      </c>
      <c r="F135" s="46">
        <f t="shared" si="58"/>
        <v>6</v>
      </c>
      <c r="G135" s="39">
        <f t="shared" si="59"/>
        <v>6</v>
      </c>
      <c r="H135" s="40">
        <f t="shared" si="60"/>
        <v>6</v>
      </c>
      <c r="I135" s="39">
        <f t="shared" si="85"/>
        <v>4.0882739721500672</v>
      </c>
      <c r="J135" s="40">
        <f t="shared" si="61"/>
        <v>4.465265090580842</v>
      </c>
      <c r="K135" s="39">
        <f t="shared" si="62"/>
        <v>5.7906244913140359</v>
      </c>
      <c r="L135" s="40">
        <f t="shared" si="63"/>
        <v>6</v>
      </c>
      <c r="M135" s="39">
        <f t="shared" si="57"/>
        <v>2.1090706003884976</v>
      </c>
      <c r="N135" s="40">
        <f t="shared" si="64"/>
        <v>4.1944409900418966</v>
      </c>
      <c r="O135" s="39">
        <f t="shared" si="65"/>
        <v>5.5198003907750923</v>
      </c>
      <c r="P135" s="41">
        <f t="shared" si="66"/>
        <v>6</v>
      </c>
      <c r="Q135" s="277">
        <f t="shared" si="67"/>
        <v>3.8742529726242623</v>
      </c>
      <c r="R135" s="40">
        <f t="shared" si="68"/>
        <v>1.8950496008626934</v>
      </c>
      <c r="S135" s="37">
        <f t="shared" si="69"/>
        <v>1.6242255003237482</v>
      </c>
      <c r="T135" s="43">
        <f t="shared" si="70"/>
        <v>6</v>
      </c>
      <c r="U135" s="39">
        <f t="shared" si="71"/>
        <v>6</v>
      </c>
      <c r="V135" s="41">
        <f t="shared" si="72"/>
        <v>4.5694686130641795</v>
      </c>
      <c r="W135" s="38">
        <f t="shared" si="73"/>
        <v>6</v>
      </c>
      <c r="X135" s="39">
        <f t="shared" si="74"/>
        <v>6</v>
      </c>
      <c r="Y135" s="40">
        <f t="shared" si="75"/>
        <v>6</v>
      </c>
      <c r="Z135" s="39">
        <f t="shared" si="76"/>
        <v>6</v>
      </c>
      <c r="AA135" s="40">
        <f t="shared" si="77"/>
        <v>6</v>
      </c>
      <c r="AB135" s="44">
        <f t="shared" si="78"/>
        <v>6</v>
      </c>
      <c r="AC135" s="40">
        <f t="shared" si="79"/>
        <v>3.8606467705979819</v>
      </c>
      <c r="AD135" s="37">
        <f t="shared" si="80"/>
        <v>6</v>
      </c>
      <c r="AE135" s="38">
        <f t="shared" si="81"/>
        <v>6</v>
      </c>
      <c r="AF135" s="39">
        <f t="shared" si="82"/>
        <v>6</v>
      </c>
      <c r="AG135" s="45">
        <f t="shared" si="83"/>
        <v>5.9262439403332712</v>
      </c>
      <c r="AH135" s="37">
        <f t="shared" si="84"/>
        <v>3.1773503684422022</v>
      </c>
    </row>
    <row r="136" spans="1:34" x14ac:dyDescent="0.25">
      <c r="A136" s="9">
        <v>300535</v>
      </c>
      <c r="B136" s="9" t="s">
        <v>338</v>
      </c>
      <c r="C136" s="11" t="s">
        <v>74</v>
      </c>
      <c r="D136" s="9">
        <v>0.27</v>
      </c>
      <c r="E136" s="195" t="s">
        <v>232</v>
      </c>
      <c r="F136" s="46">
        <f t="shared" si="58"/>
        <v>6</v>
      </c>
      <c r="G136" s="39">
        <f t="shared" si="59"/>
        <v>6</v>
      </c>
      <c r="H136" s="40">
        <f t="shared" si="60"/>
        <v>6</v>
      </c>
      <c r="I136" s="39">
        <f t="shared" si="85"/>
        <v>6</v>
      </c>
      <c r="J136" s="40">
        <f t="shared" si="61"/>
        <v>6</v>
      </c>
      <c r="K136" s="39">
        <f t="shared" si="62"/>
        <v>6</v>
      </c>
      <c r="L136" s="40">
        <f t="shared" si="63"/>
        <v>6</v>
      </c>
      <c r="M136" s="39">
        <f t="shared" si="57"/>
        <v>3.2208453339088856</v>
      </c>
      <c r="N136" s="40">
        <f t="shared" si="64"/>
        <v>6</v>
      </c>
      <c r="O136" s="39">
        <f t="shared" si="65"/>
        <v>6</v>
      </c>
      <c r="P136" s="41">
        <f t="shared" si="66"/>
        <v>6</v>
      </c>
      <c r="Q136" s="277">
        <f t="shared" si="67"/>
        <v>5.8359303298137215</v>
      </c>
      <c r="R136" s="40">
        <f t="shared" si="68"/>
        <v>2.9037771864632491</v>
      </c>
      <c r="S136" s="37">
        <f t="shared" si="69"/>
        <v>2.5507044449240714</v>
      </c>
      <c r="T136" s="43">
        <f t="shared" si="70"/>
        <v>6</v>
      </c>
      <c r="U136" s="39">
        <f t="shared" si="71"/>
        <v>6</v>
      </c>
      <c r="V136" s="41">
        <f t="shared" si="72"/>
        <v>6</v>
      </c>
      <c r="W136" s="38">
        <f t="shared" si="73"/>
        <v>6</v>
      </c>
      <c r="X136" s="39">
        <f t="shared" si="74"/>
        <v>6</v>
      </c>
      <c r="Y136" s="40">
        <f t="shared" si="75"/>
        <v>6</v>
      </c>
      <c r="Z136" s="39">
        <f t="shared" si="76"/>
        <v>6</v>
      </c>
      <c r="AA136" s="40">
        <f t="shared" si="77"/>
        <v>6</v>
      </c>
      <c r="AB136" s="44">
        <f t="shared" si="78"/>
        <v>6</v>
      </c>
      <c r="AC136" s="40">
        <f t="shared" si="79"/>
        <v>5.8639211416266397</v>
      </c>
      <c r="AD136" s="37">
        <f t="shared" si="80"/>
        <v>6</v>
      </c>
      <c r="AE136" s="38">
        <f t="shared" si="81"/>
        <v>6</v>
      </c>
      <c r="AF136" s="39">
        <f t="shared" si="82"/>
        <v>6</v>
      </c>
      <c r="AG136" s="45">
        <f t="shared" si="83"/>
        <v>6</v>
      </c>
      <c r="AH136" s="37">
        <f t="shared" si="84"/>
        <v>4.8516301754699294</v>
      </c>
    </row>
    <row r="137" spans="1:34" x14ac:dyDescent="0.25">
      <c r="A137" s="9">
        <v>300209</v>
      </c>
      <c r="B137" s="9" t="s">
        <v>264</v>
      </c>
      <c r="C137" s="11" t="s">
        <v>74</v>
      </c>
      <c r="D137" s="9">
        <v>0.38</v>
      </c>
      <c r="E137" s="195" t="s">
        <v>232</v>
      </c>
      <c r="F137" s="46">
        <f t="shared" si="58"/>
        <v>6</v>
      </c>
      <c r="G137" s="39">
        <f t="shared" si="59"/>
        <v>6</v>
      </c>
      <c r="H137" s="40">
        <f t="shared" si="60"/>
        <v>6</v>
      </c>
      <c r="I137" s="39">
        <f t="shared" si="85"/>
        <v>4.3139726022632292</v>
      </c>
      <c r="J137" s="40">
        <f t="shared" si="61"/>
        <v>4.7108053585061507</v>
      </c>
      <c r="K137" s="39">
        <f t="shared" si="62"/>
        <v>6</v>
      </c>
      <c r="L137" s="40">
        <f t="shared" si="63"/>
        <v>6</v>
      </c>
      <c r="M137" s="39">
        <f t="shared" si="57"/>
        <v>2.2306006319878922</v>
      </c>
      <c r="N137" s="40">
        <f t="shared" si="64"/>
        <v>4.4309905158335763</v>
      </c>
      <c r="O137" s="39">
        <f t="shared" si="65"/>
        <v>5.8261056745000968</v>
      </c>
      <c r="P137" s="41">
        <f t="shared" si="66"/>
        <v>6</v>
      </c>
      <c r="Q137" s="42">
        <f t="shared" si="67"/>
        <v>4.0886873396044869</v>
      </c>
      <c r="R137" s="40">
        <f t="shared" si="68"/>
        <v>2.0053153693291508</v>
      </c>
      <c r="S137" s="37">
        <f t="shared" si="69"/>
        <v>1.725500526656577</v>
      </c>
      <c r="T137" s="43">
        <f t="shared" si="70"/>
        <v>6</v>
      </c>
      <c r="U137" s="39">
        <f t="shared" si="71"/>
        <v>6</v>
      </c>
      <c r="V137" s="41">
        <f t="shared" si="72"/>
        <v>4.8257564348043989</v>
      </c>
      <c r="W137" s="38">
        <f t="shared" si="73"/>
        <v>6</v>
      </c>
      <c r="X137" s="39">
        <f t="shared" si="74"/>
        <v>6</v>
      </c>
      <c r="Y137" s="40">
        <f t="shared" si="75"/>
        <v>6</v>
      </c>
      <c r="Z137" s="39">
        <f t="shared" si="76"/>
        <v>6</v>
      </c>
      <c r="AA137" s="40">
        <f t="shared" si="77"/>
        <v>6</v>
      </c>
      <c r="AB137" s="44">
        <f t="shared" si="78"/>
        <v>6</v>
      </c>
      <c r="AC137" s="40">
        <f t="shared" si="79"/>
        <v>4.0796281795768241</v>
      </c>
      <c r="AD137" s="37">
        <f t="shared" si="80"/>
        <v>6</v>
      </c>
      <c r="AE137" s="38">
        <f t="shared" si="81"/>
        <v>6</v>
      </c>
      <c r="AF137" s="39">
        <f t="shared" si="82"/>
        <v>6</v>
      </c>
      <c r="AG137" s="45">
        <f t="shared" si="83"/>
        <v>6</v>
      </c>
      <c r="AH137" s="37">
        <f t="shared" si="84"/>
        <v>3.3603688088865291</v>
      </c>
    </row>
    <row r="138" spans="1:34" x14ac:dyDescent="0.25">
      <c r="A138" s="9">
        <v>300346</v>
      </c>
      <c r="B138" s="9" t="s">
        <v>253</v>
      </c>
      <c r="C138" s="11" t="s">
        <v>74</v>
      </c>
      <c r="D138" s="9">
        <v>0.33</v>
      </c>
      <c r="E138" s="195" t="s">
        <v>232</v>
      </c>
      <c r="F138" s="46">
        <f t="shared" si="58"/>
        <v>6</v>
      </c>
      <c r="G138" s="39">
        <f t="shared" si="59"/>
        <v>6</v>
      </c>
      <c r="H138" s="40">
        <f t="shared" si="60"/>
        <v>6</v>
      </c>
      <c r="I138" s="39">
        <f t="shared" si="85"/>
        <v>4.9979078450303849</v>
      </c>
      <c r="J138" s="40">
        <f t="shared" si="61"/>
        <v>5.4548667764616274</v>
      </c>
      <c r="K138" s="39">
        <f t="shared" si="62"/>
        <v>6</v>
      </c>
      <c r="L138" s="40">
        <f t="shared" si="63"/>
        <v>6</v>
      </c>
      <c r="M138" s="39">
        <f t="shared" si="57"/>
        <v>2.5988734550163612</v>
      </c>
      <c r="N138" s="40">
        <f t="shared" si="64"/>
        <v>5.1478072606568448</v>
      </c>
      <c r="O138" s="39">
        <f t="shared" si="65"/>
        <v>6</v>
      </c>
      <c r="P138" s="41">
        <f t="shared" si="66"/>
        <v>6</v>
      </c>
      <c r="Q138" s="42">
        <f t="shared" si="67"/>
        <v>4.7384884516657726</v>
      </c>
      <c r="R138" s="40">
        <f t="shared" si="68"/>
        <v>2.339454061651749</v>
      </c>
      <c r="S138" s="37">
        <f t="shared" si="69"/>
        <v>2.0323945458469677</v>
      </c>
      <c r="T138" s="43">
        <f t="shared" si="70"/>
        <v>6</v>
      </c>
      <c r="U138" s="39">
        <f t="shared" si="71"/>
        <v>6</v>
      </c>
      <c r="V138" s="41">
        <f t="shared" si="72"/>
        <v>5.6023861976535505</v>
      </c>
      <c r="W138" s="38">
        <f t="shared" si="73"/>
        <v>6</v>
      </c>
      <c r="X138" s="39">
        <f t="shared" si="74"/>
        <v>6</v>
      </c>
      <c r="Y138" s="40">
        <f t="shared" si="75"/>
        <v>6</v>
      </c>
      <c r="Z138" s="39">
        <f t="shared" si="76"/>
        <v>6</v>
      </c>
      <c r="AA138" s="40">
        <f t="shared" si="77"/>
        <v>6</v>
      </c>
      <c r="AB138" s="44">
        <f t="shared" si="78"/>
        <v>6</v>
      </c>
      <c r="AC138" s="40">
        <f t="shared" si="79"/>
        <v>4.7432082067854324</v>
      </c>
      <c r="AD138" s="37">
        <f t="shared" si="80"/>
        <v>6</v>
      </c>
      <c r="AE138" s="38">
        <f t="shared" si="81"/>
        <v>6</v>
      </c>
      <c r="AF138" s="39">
        <f t="shared" si="82"/>
        <v>6</v>
      </c>
      <c r="AG138" s="45">
        <f t="shared" si="83"/>
        <v>6</v>
      </c>
      <c r="AH138" s="37">
        <f t="shared" si="84"/>
        <v>3.9149701435663058</v>
      </c>
    </row>
    <row r="139" spans="1:34" x14ac:dyDescent="0.25">
      <c r="A139" s="9">
        <v>300340</v>
      </c>
      <c r="B139" s="9" t="s">
        <v>59</v>
      </c>
      <c r="C139" s="10" t="s">
        <v>75</v>
      </c>
      <c r="D139" s="9">
        <v>0.33</v>
      </c>
      <c r="E139" s="171" t="s">
        <v>202</v>
      </c>
      <c r="F139" s="46">
        <f t="shared" si="58"/>
        <v>6</v>
      </c>
      <c r="G139" s="39">
        <f t="shared" si="59"/>
        <v>6</v>
      </c>
      <c r="H139" s="40">
        <f t="shared" si="60"/>
        <v>6</v>
      </c>
      <c r="I139" s="39">
        <f t="shared" si="85"/>
        <v>4.9979078450303849</v>
      </c>
      <c r="J139" s="40">
        <f t="shared" si="61"/>
        <v>5.4548667764616274</v>
      </c>
      <c r="K139" s="39">
        <f t="shared" si="62"/>
        <v>6</v>
      </c>
      <c r="L139" s="40">
        <f t="shared" si="63"/>
        <v>6</v>
      </c>
      <c r="M139" s="39">
        <f t="shared" si="57"/>
        <v>2.5988734550163612</v>
      </c>
      <c r="N139" s="40">
        <f t="shared" si="64"/>
        <v>5.1478072606568448</v>
      </c>
      <c r="O139" s="39">
        <f t="shared" si="65"/>
        <v>6</v>
      </c>
      <c r="P139" s="41">
        <f t="shared" si="66"/>
        <v>6</v>
      </c>
      <c r="Q139" s="42">
        <f t="shared" si="67"/>
        <v>4.7384884516657726</v>
      </c>
      <c r="R139" s="40">
        <f t="shared" si="68"/>
        <v>2.339454061651749</v>
      </c>
      <c r="S139" s="37">
        <f t="shared" si="69"/>
        <v>2.0323945458469677</v>
      </c>
      <c r="T139" s="43">
        <f t="shared" si="70"/>
        <v>6</v>
      </c>
      <c r="U139" s="39">
        <f t="shared" si="71"/>
        <v>6</v>
      </c>
      <c r="V139" s="41">
        <f t="shared" si="72"/>
        <v>5.6023861976535505</v>
      </c>
      <c r="W139" s="38">
        <f t="shared" si="73"/>
        <v>6</v>
      </c>
      <c r="X139" s="39">
        <f t="shared" si="74"/>
        <v>6</v>
      </c>
      <c r="Y139" s="40">
        <f t="shared" si="75"/>
        <v>6</v>
      </c>
      <c r="Z139" s="39">
        <f t="shared" si="76"/>
        <v>6</v>
      </c>
      <c r="AA139" s="40">
        <f t="shared" si="77"/>
        <v>6</v>
      </c>
      <c r="AB139" s="44">
        <f t="shared" si="78"/>
        <v>6</v>
      </c>
      <c r="AC139" s="40">
        <f t="shared" si="79"/>
        <v>4.7432082067854324</v>
      </c>
      <c r="AD139" s="37">
        <f t="shared" si="80"/>
        <v>6</v>
      </c>
      <c r="AE139" s="38">
        <f t="shared" si="81"/>
        <v>6</v>
      </c>
      <c r="AF139" s="39">
        <f t="shared" si="82"/>
        <v>6</v>
      </c>
      <c r="AG139" s="45">
        <f t="shared" si="83"/>
        <v>6</v>
      </c>
      <c r="AH139" s="37">
        <f t="shared" si="84"/>
        <v>3.9149701435663058</v>
      </c>
    </row>
    <row r="140" spans="1:34" x14ac:dyDescent="0.25">
      <c r="A140" s="9">
        <v>300341</v>
      </c>
      <c r="B140" s="9" t="s">
        <v>60</v>
      </c>
      <c r="C140" s="10" t="s">
        <v>76</v>
      </c>
      <c r="D140" s="9">
        <v>0.46</v>
      </c>
      <c r="E140" s="171" t="s">
        <v>202</v>
      </c>
      <c r="F140" s="46">
        <f t="shared" si="58"/>
        <v>5.5777986629064449</v>
      </c>
      <c r="G140" s="39">
        <f t="shared" si="59"/>
        <v>6</v>
      </c>
      <c r="H140" s="40">
        <f t="shared" si="60"/>
        <v>6</v>
      </c>
      <c r="I140" s="39">
        <f t="shared" si="85"/>
        <v>3.5289338888261459</v>
      </c>
      <c r="J140" s="40">
        <f t="shared" si="61"/>
        <v>3.8567522526789935</v>
      </c>
      <c r="K140" s="39">
        <f t="shared" si="62"/>
        <v>5.0092386880991624</v>
      </c>
      <c r="L140" s="40">
        <f t="shared" si="63"/>
        <v>6</v>
      </c>
      <c r="M140" s="39">
        <f t="shared" si="57"/>
        <v>1.8078874785986938</v>
      </c>
      <c r="N140" s="40">
        <f t="shared" si="64"/>
        <v>3.608209556558172</v>
      </c>
      <c r="O140" s="39">
        <f t="shared" si="65"/>
        <v>4.7606959919783414</v>
      </c>
      <c r="P140" s="41">
        <f t="shared" si="66"/>
        <v>6</v>
      </c>
      <c r="Q140" s="42">
        <f t="shared" si="67"/>
        <v>3.3428286718471849</v>
      </c>
      <c r="R140" s="40">
        <f t="shared" si="68"/>
        <v>1.6217822616197333</v>
      </c>
      <c r="S140" s="37">
        <f t="shared" si="69"/>
        <v>1.3732395654989116</v>
      </c>
      <c r="T140" s="43">
        <f t="shared" si="70"/>
        <v>5.4941366846314992</v>
      </c>
      <c r="U140" s="39">
        <f t="shared" si="71"/>
        <v>5.2455939885106782</v>
      </c>
      <c r="V140" s="41">
        <f t="shared" si="72"/>
        <v>3.9343205330992861</v>
      </c>
      <c r="W140" s="38">
        <f t="shared" si="73"/>
        <v>6</v>
      </c>
      <c r="X140" s="39">
        <f t="shared" si="74"/>
        <v>6</v>
      </c>
      <c r="Y140" s="40">
        <f t="shared" si="75"/>
        <v>6</v>
      </c>
      <c r="Z140" s="39">
        <f t="shared" si="76"/>
        <v>6</v>
      </c>
      <c r="AA140" s="40">
        <f t="shared" si="77"/>
        <v>5.7082959499904797</v>
      </c>
      <c r="AB140" s="44">
        <f t="shared" si="78"/>
        <v>6</v>
      </c>
      <c r="AC140" s="40">
        <f t="shared" si="79"/>
        <v>3.3179537135634631</v>
      </c>
      <c r="AD140" s="37">
        <f t="shared" si="80"/>
        <v>6</v>
      </c>
      <c r="AE140" s="38">
        <f t="shared" si="81"/>
        <v>6</v>
      </c>
      <c r="AF140" s="39">
        <f t="shared" si="82"/>
        <v>6</v>
      </c>
      <c r="AG140" s="45">
        <f t="shared" si="83"/>
        <v>5.1141251655071924</v>
      </c>
      <c r="AH140" s="37">
        <f t="shared" si="84"/>
        <v>2.7237829290801763</v>
      </c>
    </row>
    <row r="141" spans="1:34" x14ac:dyDescent="0.25">
      <c r="A141" s="9">
        <v>300414</v>
      </c>
      <c r="B141" s="9" t="s">
        <v>235</v>
      </c>
      <c r="C141" s="10" t="s">
        <v>74</v>
      </c>
      <c r="D141" s="9">
        <v>0.34</v>
      </c>
      <c r="E141" s="194" t="s">
        <v>202</v>
      </c>
      <c r="F141" s="46">
        <f t="shared" si="58"/>
        <v>6</v>
      </c>
      <c r="G141" s="39">
        <f t="shared" si="59"/>
        <v>6</v>
      </c>
      <c r="H141" s="40">
        <f t="shared" si="60"/>
        <v>6</v>
      </c>
      <c r="I141" s="39">
        <f t="shared" si="85"/>
        <v>4.8450282025294911</v>
      </c>
      <c r="J141" s="40">
        <f t="shared" si="61"/>
        <v>5.2885471653892262</v>
      </c>
      <c r="K141" s="39">
        <f t="shared" si="62"/>
        <v>6</v>
      </c>
      <c r="L141" s="40">
        <f t="shared" si="63"/>
        <v>6</v>
      </c>
      <c r="M141" s="39">
        <f t="shared" si="57"/>
        <v>2.5165536475158796</v>
      </c>
      <c r="N141" s="40">
        <f t="shared" si="64"/>
        <v>4.9875776353434089</v>
      </c>
      <c r="O141" s="39">
        <f t="shared" si="65"/>
        <v>6</v>
      </c>
      <c r="P141" s="41">
        <f t="shared" si="66"/>
        <v>6</v>
      </c>
      <c r="Q141" s="42">
        <f t="shared" si="67"/>
        <v>4.593238791322662</v>
      </c>
      <c r="R141" s="40">
        <f t="shared" si="68"/>
        <v>2.2647642363090505</v>
      </c>
      <c r="S141" s="37">
        <f t="shared" si="69"/>
        <v>1.963794706263233</v>
      </c>
      <c r="T141" s="43">
        <f t="shared" si="70"/>
        <v>6</v>
      </c>
      <c r="U141" s="39">
        <f t="shared" si="71"/>
        <v>6</v>
      </c>
      <c r="V141" s="41">
        <f t="shared" si="72"/>
        <v>5.4287866036049168</v>
      </c>
      <c r="W141" s="38">
        <f t="shared" si="73"/>
        <v>6</v>
      </c>
      <c r="X141" s="39">
        <f t="shared" si="74"/>
        <v>6</v>
      </c>
      <c r="Y141" s="40">
        <f t="shared" si="75"/>
        <v>6</v>
      </c>
      <c r="Z141" s="39">
        <f t="shared" si="76"/>
        <v>6</v>
      </c>
      <c r="AA141" s="40">
        <f t="shared" si="77"/>
        <v>6</v>
      </c>
      <c r="AB141" s="44">
        <f t="shared" si="78"/>
        <v>6</v>
      </c>
      <c r="AC141" s="40">
        <f t="shared" si="79"/>
        <v>4.5948785536446852</v>
      </c>
      <c r="AD141" s="37">
        <f t="shared" si="80"/>
        <v>6</v>
      </c>
      <c r="AE141" s="38">
        <f t="shared" si="81"/>
        <v>6</v>
      </c>
      <c r="AF141" s="39">
        <f t="shared" si="82"/>
        <v>6</v>
      </c>
      <c r="AG141" s="45">
        <f t="shared" si="83"/>
        <v>6</v>
      </c>
      <c r="AH141" s="37">
        <f t="shared" si="84"/>
        <v>3.7910004334614147</v>
      </c>
    </row>
    <row r="142" spans="1:34" x14ac:dyDescent="0.25">
      <c r="A142" s="9">
        <v>300181</v>
      </c>
      <c r="B142" s="9" t="s">
        <v>260</v>
      </c>
      <c r="C142" s="10" t="s">
        <v>74</v>
      </c>
      <c r="D142" s="9">
        <v>0.26</v>
      </c>
      <c r="E142" s="106" t="s">
        <v>201</v>
      </c>
      <c r="F142" s="46">
        <f t="shared" si="58"/>
        <v>6</v>
      </c>
      <c r="G142" s="39">
        <f t="shared" si="59"/>
        <v>6</v>
      </c>
      <c r="H142" s="40">
        <f t="shared" si="60"/>
        <v>6</v>
      </c>
      <c r="I142" s="39">
        <f t="shared" si="85"/>
        <v>6</v>
      </c>
      <c r="J142" s="40">
        <f t="shared" si="61"/>
        <v>6</v>
      </c>
      <c r="K142" s="39">
        <f t="shared" si="62"/>
        <v>6</v>
      </c>
      <c r="L142" s="40">
        <f t="shared" si="63"/>
        <v>6</v>
      </c>
      <c r="M142" s="39">
        <f t="shared" si="57"/>
        <v>3.3524163082899965</v>
      </c>
      <c r="N142" s="40">
        <f t="shared" si="64"/>
        <v>6</v>
      </c>
      <c r="O142" s="39">
        <f t="shared" si="65"/>
        <v>6</v>
      </c>
      <c r="P142" s="41">
        <f t="shared" si="66"/>
        <v>6</v>
      </c>
      <c r="Q142" s="42">
        <f t="shared" si="67"/>
        <v>6</v>
      </c>
      <c r="R142" s="40">
        <f t="shared" si="68"/>
        <v>3.0231532320964511</v>
      </c>
      <c r="S142" s="37">
        <f t="shared" si="69"/>
        <v>2.6603469235749975</v>
      </c>
      <c r="T142" s="43">
        <f t="shared" si="70"/>
        <v>6</v>
      </c>
      <c r="U142" s="39">
        <f t="shared" si="71"/>
        <v>6</v>
      </c>
      <c r="V142" s="41">
        <f t="shared" si="72"/>
        <v>6</v>
      </c>
      <c r="W142" s="38">
        <f t="shared" si="73"/>
        <v>6</v>
      </c>
      <c r="X142" s="39">
        <f t="shared" si="74"/>
        <v>6</v>
      </c>
      <c r="Y142" s="40">
        <f t="shared" si="75"/>
        <v>6</v>
      </c>
      <c r="Z142" s="39">
        <f t="shared" si="76"/>
        <v>6</v>
      </c>
      <c r="AA142" s="40">
        <f t="shared" si="77"/>
        <v>6</v>
      </c>
      <c r="AB142" s="44">
        <f t="shared" si="78"/>
        <v>6</v>
      </c>
      <c r="AC142" s="40">
        <f t="shared" si="79"/>
        <v>6</v>
      </c>
      <c r="AD142" s="37">
        <f t="shared" si="80"/>
        <v>6</v>
      </c>
      <c r="AE142" s="38">
        <f t="shared" si="81"/>
        <v>6</v>
      </c>
      <c r="AF142" s="39">
        <f t="shared" si="82"/>
        <v>6</v>
      </c>
      <c r="AG142" s="45">
        <f t="shared" si="83"/>
        <v>6</v>
      </c>
      <c r="AH142" s="37">
        <f t="shared" si="84"/>
        <v>5.0497697976033882</v>
      </c>
    </row>
    <row r="143" spans="1:34" x14ac:dyDescent="0.25">
      <c r="A143" s="9">
        <v>300359</v>
      </c>
      <c r="B143" s="9" t="s">
        <v>308</v>
      </c>
      <c r="C143" s="10" t="s">
        <v>74</v>
      </c>
      <c r="D143" s="9">
        <v>0.32</v>
      </c>
      <c r="E143" s="106" t="s">
        <v>202</v>
      </c>
      <c r="F143" s="46">
        <f t="shared" si="58"/>
        <v>6</v>
      </c>
      <c r="G143" s="39">
        <f t="shared" si="59"/>
        <v>6</v>
      </c>
      <c r="H143" s="40">
        <f t="shared" si="60"/>
        <v>6</v>
      </c>
      <c r="I143" s="39">
        <f t="shared" si="85"/>
        <v>5.1603424651875844</v>
      </c>
      <c r="J143" s="40">
        <f t="shared" si="61"/>
        <v>5.6315813632260534</v>
      </c>
      <c r="K143" s="39">
        <f t="shared" si="62"/>
        <v>6</v>
      </c>
      <c r="L143" s="40">
        <f t="shared" si="63"/>
        <v>6</v>
      </c>
      <c r="M143" s="39">
        <f t="shared" si="57"/>
        <v>2.6863382504856226</v>
      </c>
      <c r="N143" s="40">
        <f t="shared" si="64"/>
        <v>5.3180512375523721</v>
      </c>
      <c r="O143" s="39">
        <f t="shared" si="65"/>
        <v>6</v>
      </c>
      <c r="P143" s="41">
        <f t="shared" si="66"/>
        <v>6</v>
      </c>
      <c r="Q143" s="251">
        <f t="shared" si="67"/>
        <v>4.8928162157803277</v>
      </c>
      <c r="R143" s="40">
        <f t="shared" si="68"/>
        <v>2.4188120010783667</v>
      </c>
      <c r="S143" s="37">
        <f t="shared" si="69"/>
        <v>2.1052818754046854</v>
      </c>
      <c r="T143" s="43">
        <f t="shared" si="70"/>
        <v>6</v>
      </c>
      <c r="U143" s="39">
        <f t="shared" si="71"/>
        <v>6</v>
      </c>
      <c r="V143" s="41">
        <f t="shared" si="72"/>
        <v>5.7868357663302241</v>
      </c>
      <c r="W143" s="38">
        <f t="shared" si="73"/>
        <v>6</v>
      </c>
      <c r="X143" s="39">
        <f t="shared" si="74"/>
        <v>6</v>
      </c>
      <c r="Y143" s="40">
        <f t="shared" si="75"/>
        <v>6</v>
      </c>
      <c r="Z143" s="39">
        <f t="shared" si="76"/>
        <v>6</v>
      </c>
      <c r="AA143" s="40">
        <f t="shared" si="77"/>
        <v>6</v>
      </c>
      <c r="AB143" s="44">
        <f t="shared" si="78"/>
        <v>6</v>
      </c>
      <c r="AC143" s="40">
        <f t="shared" si="79"/>
        <v>4.9008084632474773</v>
      </c>
      <c r="AD143" s="37">
        <f t="shared" si="80"/>
        <v>6</v>
      </c>
      <c r="AE143" s="38">
        <f t="shared" si="81"/>
        <v>6</v>
      </c>
      <c r="AF143" s="39">
        <f t="shared" si="82"/>
        <v>6</v>
      </c>
      <c r="AG143" s="45">
        <f t="shared" si="83"/>
        <v>6</v>
      </c>
      <c r="AH143" s="37">
        <f t="shared" si="84"/>
        <v>4.0466879605527533</v>
      </c>
    </row>
    <row r="144" spans="1:34" x14ac:dyDescent="0.25">
      <c r="A144" s="9">
        <v>300728</v>
      </c>
      <c r="B144" s="9" t="s">
        <v>259</v>
      </c>
      <c r="C144" s="10" t="s">
        <v>74</v>
      </c>
      <c r="D144" s="9">
        <v>0.32</v>
      </c>
      <c r="E144" s="195" t="s">
        <v>232</v>
      </c>
      <c r="F144" s="46">
        <f t="shared" si="58"/>
        <v>6</v>
      </c>
      <c r="G144" s="39">
        <f t="shared" si="59"/>
        <v>6</v>
      </c>
      <c r="H144" s="40">
        <f t="shared" si="60"/>
        <v>6</v>
      </c>
      <c r="I144" s="39">
        <f t="shared" si="85"/>
        <v>5.1603424651875844</v>
      </c>
      <c r="J144" s="40">
        <f t="shared" si="61"/>
        <v>5.6315813632260534</v>
      </c>
      <c r="K144" s="39">
        <f t="shared" si="62"/>
        <v>6</v>
      </c>
      <c r="L144" s="40">
        <f t="shared" si="63"/>
        <v>6</v>
      </c>
      <c r="M144" s="39">
        <f t="shared" si="57"/>
        <v>2.6863382504856226</v>
      </c>
      <c r="N144" s="40">
        <f t="shared" si="64"/>
        <v>5.3180512375523721</v>
      </c>
      <c r="O144" s="39">
        <f t="shared" si="65"/>
        <v>6</v>
      </c>
      <c r="P144" s="41">
        <f t="shared" si="66"/>
        <v>6</v>
      </c>
      <c r="Q144" s="42">
        <f t="shared" si="67"/>
        <v>4.8928162157803277</v>
      </c>
      <c r="R144" s="40">
        <f t="shared" si="68"/>
        <v>2.4188120010783667</v>
      </c>
      <c r="S144" s="37">
        <f t="shared" si="69"/>
        <v>2.1052818754046854</v>
      </c>
      <c r="T144" s="43">
        <f t="shared" si="70"/>
        <v>6</v>
      </c>
      <c r="U144" s="39">
        <f t="shared" si="71"/>
        <v>6</v>
      </c>
      <c r="V144" s="41">
        <f t="shared" si="72"/>
        <v>5.7868357663302241</v>
      </c>
      <c r="W144" s="38">
        <f t="shared" si="73"/>
        <v>6</v>
      </c>
      <c r="X144" s="39">
        <f t="shared" si="74"/>
        <v>6</v>
      </c>
      <c r="Y144" s="40">
        <f t="shared" si="75"/>
        <v>6</v>
      </c>
      <c r="Z144" s="39">
        <f t="shared" si="76"/>
        <v>6</v>
      </c>
      <c r="AA144" s="40">
        <f t="shared" si="77"/>
        <v>6</v>
      </c>
      <c r="AB144" s="44">
        <f t="shared" si="78"/>
        <v>6</v>
      </c>
      <c r="AC144" s="40">
        <f t="shared" si="79"/>
        <v>4.9008084632474773</v>
      </c>
      <c r="AD144" s="37">
        <f t="shared" si="80"/>
        <v>6</v>
      </c>
      <c r="AE144" s="38">
        <f t="shared" si="81"/>
        <v>6</v>
      </c>
      <c r="AF144" s="39">
        <f t="shared" si="82"/>
        <v>6</v>
      </c>
      <c r="AG144" s="45">
        <f t="shared" si="83"/>
        <v>6</v>
      </c>
      <c r="AH144" s="37">
        <f t="shared" si="84"/>
        <v>4.0466879605527533</v>
      </c>
    </row>
    <row r="145" spans="1:34" x14ac:dyDescent="0.25">
      <c r="A145" s="9">
        <v>300224</v>
      </c>
      <c r="B145" s="9" t="s">
        <v>61</v>
      </c>
      <c r="C145" s="10" t="s">
        <v>75</v>
      </c>
      <c r="D145" s="9">
        <v>0.4</v>
      </c>
      <c r="E145" s="171" t="s">
        <v>202</v>
      </c>
      <c r="F145" s="46">
        <f t="shared" si="58"/>
        <v>6</v>
      </c>
      <c r="G145" s="39">
        <f t="shared" si="59"/>
        <v>6</v>
      </c>
      <c r="H145" s="40">
        <f t="shared" si="60"/>
        <v>6</v>
      </c>
      <c r="I145" s="39">
        <f t="shared" si="85"/>
        <v>4.0882739721500672</v>
      </c>
      <c r="J145" s="40">
        <f t="shared" si="61"/>
        <v>4.465265090580842</v>
      </c>
      <c r="K145" s="39">
        <f t="shared" si="62"/>
        <v>5.7906244913140359</v>
      </c>
      <c r="L145" s="40">
        <f t="shared" si="63"/>
        <v>6</v>
      </c>
      <c r="M145" s="39">
        <f t="shared" si="57"/>
        <v>2.1090706003884976</v>
      </c>
      <c r="N145" s="40">
        <f t="shared" si="64"/>
        <v>4.1944409900418966</v>
      </c>
      <c r="O145" s="39">
        <f t="shared" si="65"/>
        <v>5.5198003907750923</v>
      </c>
      <c r="P145" s="41">
        <f t="shared" si="66"/>
        <v>6</v>
      </c>
      <c r="Q145" s="42">
        <f t="shared" si="67"/>
        <v>3.8742529726242623</v>
      </c>
      <c r="R145" s="40">
        <f t="shared" si="68"/>
        <v>1.8950496008626934</v>
      </c>
      <c r="S145" s="37">
        <f t="shared" si="69"/>
        <v>1.6242255003237482</v>
      </c>
      <c r="T145" s="43">
        <f t="shared" si="70"/>
        <v>6</v>
      </c>
      <c r="U145" s="39">
        <f t="shared" si="71"/>
        <v>6</v>
      </c>
      <c r="V145" s="41">
        <f t="shared" si="72"/>
        <v>4.5694686130641795</v>
      </c>
      <c r="W145" s="38">
        <f t="shared" si="73"/>
        <v>6</v>
      </c>
      <c r="X145" s="39">
        <f t="shared" si="74"/>
        <v>6</v>
      </c>
      <c r="Y145" s="40">
        <f t="shared" si="75"/>
        <v>6</v>
      </c>
      <c r="Z145" s="39">
        <f t="shared" si="76"/>
        <v>6</v>
      </c>
      <c r="AA145" s="40">
        <f t="shared" si="77"/>
        <v>6</v>
      </c>
      <c r="AB145" s="44">
        <f t="shared" si="78"/>
        <v>6</v>
      </c>
      <c r="AC145" s="40">
        <f t="shared" si="79"/>
        <v>3.8606467705979819</v>
      </c>
      <c r="AD145" s="37">
        <f t="shared" si="80"/>
        <v>6</v>
      </c>
      <c r="AE145" s="38">
        <f t="shared" si="81"/>
        <v>6</v>
      </c>
      <c r="AF145" s="39">
        <f t="shared" si="82"/>
        <v>6</v>
      </c>
      <c r="AG145" s="45">
        <f t="shared" si="83"/>
        <v>5.9262439403332712</v>
      </c>
      <c r="AH145" s="37">
        <f t="shared" si="84"/>
        <v>3.1773503684422022</v>
      </c>
    </row>
    <row r="146" spans="1:34" x14ac:dyDescent="0.25">
      <c r="A146" s="9">
        <v>300205</v>
      </c>
      <c r="B146" s="9" t="s">
        <v>64</v>
      </c>
      <c r="C146" s="10" t="s">
        <v>76</v>
      </c>
      <c r="D146" s="9">
        <v>0.48</v>
      </c>
      <c r="E146" s="171" t="s">
        <v>202</v>
      </c>
      <c r="F146" s="46">
        <f t="shared" si="58"/>
        <v>5.3370570519520104</v>
      </c>
      <c r="G146" s="39">
        <f t="shared" si="59"/>
        <v>6</v>
      </c>
      <c r="H146" s="40">
        <f t="shared" si="60"/>
        <v>6</v>
      </c>
      <c r="I146" s="39">
        <f t="shared" si="85"/>
        <v>3.3735616434583897</v>
      </c>
      <c r="J146" s="40">
        <f t="shared" si="61"/>
        <v>3.687720908817369</v>
      </c>
      <c r="K146" s="39">
        <f t="shared" si="62"/>
        <v>4.79218707609503</v>
      </c>
      <c r="L146" s="40">
        <f t="shared" si="63"/>
        <v>6</v>
      </c>
      <c r="M146" s="39">
        <f t="shared" si="57"/>
        <v>1.7242255003237486</v>
      </c>
      <c r="N146" s="40">
        <f t="shared" si="64"/>
        <v>3.4453674917015817</v>
      </c>
      <c r="O146" s="39">
        <f t="shared" si="65"/>
        <v>4.5498336589792432</v>
      </c>
      <c r="P146" s="41">
        <f t="shared" si="66"/>
        <v>6</v>
      </c>
      <c r="Q146" s="42">
        <f t="shared" si="67"/>
        <v>3.1952108105202188</v>
      </c>
      <c r="R146" s="40">
        <f t="shared" si="68"/>
        <v>1.5458746673855779</v>
      </c>
      <c r="S146" s="37">
        <f t="shared" si="69"/>
        <v>1.3035212502697902</v>
      </c>
      <c r="T146" s="43">
        <f t="shared" si="70"/>
        <v>5.2568809894385211</v>
      </c>
      <c r="U146" s="39">
        <f t="shared" si="71"/>
        <v>5.0145275723227334</v>
      </c>
      <c r="V146" s="41">
        <f t="shared" si="72"/>
        <v>3.7578905108868161</v>
      </c>
      <c r="W146" s="38">
        <f t="shared" si="73"/>
        <v>6</v>
      </c>
      <c r="X146" s="39">
        <f t="shared" si="74"/>
        <v>6</v>
      </c>
      <c r="Y146" s="40">
        <f t="shared" si="75"/>
        <v>6</v>
      </c>
      <c r="Z146" s="39">
        <f t="shared" si="76"/>
        <v>6</v>
      </c>
      <c r="AA146" s="40">
        <f t="shared" si="77"/>
        <v>5.4579502854075432</v>
      </c>
      <c r="AB146" s="44">
        <f t="shared" si="78"/>
        <v>6</v>
      </c>
      <c r="AC146" s="40">
        <f t="shared" si="79"/>
        <v>3.1672056421649857</v>
      </c>
      <c r="AD146" s="37">
        <f t="shared" si="80"/>
        <v>6</v>
      </c>
      <c r="AE146" s="38">
        <f t="shared" si="81"/>
        <v>6</v>
      </c>
      <c r="AF146" s="39">
        <f t="shared" si="82"/>
        <v>6</v>
      </c>
      <c r="AG146" s="45">
        <f t="shared" si="83"/>
        <v>4.8885366169443936</v>
      </c>
      <c r="AH146" s="37">
        <f t="shared" si="84"/>
        <v>2.5977919737018356</v>
      </c>
    </row>
    <row r="147" spans="1:34" x14ac:dyDescent="0.25">
      <c r="A147" s="9">
        <v>300509</v>
      </c>
      <c r="B147" s="9" t="s">
        <v>65</v>
      </c>
      <c r="C147" s="10" t="s">
        <v>76</v>
      </c>
      <c r="D147" s="9">
        <v>0.57999999999999996</v>
      </c>
      <c r="E147" s="171" t="s">
        <v>202</v>
      </c>
      <c r="F147" s="46">
        <f t="shared" si="58"/>
        <v>4.3823920429947671</v>
      </c>
      <c r="G147" s="39">
        <f t="shared" si="59"/>
        <v>5.2964330090176599</v>
      </c>
      <c r="H147" s="40">
        <f t="shared" si="60"/>
        <v>6</v>
      </c>
      <c r="I147" s="39">
        <f t="shared" si="85"/>
        <v>2.7574303256207364</v>
      </c>
      <c r="J147" s="40">
        <f t="shared" si="61"/>
        <v>3.0174242004005811</v>
      </c>
      <c r="K147" s="39">
        <f t="shared" si="62"/>
        <v>3.9314651664234743</v>
      </c>
      <c r="L147" s="40">
        <f t="shared" si="63"/>
        <v>6</v>
      </c>
      <c r="M147" s="39">
        <f t="shared" si="57"/>
        <v>1.3924624830265504</v>
      </c>
      <c r="N147" s="40">
        <f t="shared" si="64"/>
        <v>2.799614475890964</v>
      </c>
      <c r="O147" s="39">
        <f t="shared" si="65"/>
        <v>3.7136554419138568</v>
      </c>
      <c r="P147" s="41">
        <f t="shared" si="66"/>
        <v>6</v>
      </c>
      <c r="Q147" s="42">
        <f t="shared" si="67"/>
        <v>2.609829636292595</v>
      </c>
      <c r="R147" s="40">
        <f t="shared" si="68"/>
        <v>1.2448617936984092</v>
      </c>
      <c r="S147" s="37">
        <f t="shared" si="69"/>
        <v>1.0270520691887921</v>
      </c>
      <c r="T147" s="43">
        <f t="shared" si="70"/>
        <v>4.3160394395353272</v>
      </c>
      <c r="U147" s="39">
        <f t="shared" si="71"/>
        <v>4.0982297150257114</v>
      </c>
      <c r="V147" s="41">
        <f t="shared" si="72"/>
        <v>3.0582542159063313</v>
      </c>
      <c r="W147" s="38">
        <f t="shared" si="73"/>
        <v>6</v>
      </c>
      <c r="X147" s="39">
        <f t="shared" si="74"/>
        <v>6</v>
      </c>
      <c r="Y147" s="40">
        <f t="shared" si="75"/>
        <v>6</v>
      </c>
      <c r="Z147" s="39">
        <f t="shared" si="76"/>
        <v>6</v>
      </c>
      <c r="AA147" s="40">
        <f t="shared" si="77"/>
        <v>4.4652002361993466</v>
      </c>
      <c r="AB147" s="44">
        <f t="shared" si="78"/>
        <v>6</v>
      </c>
      <c r="AC147" s="40">
        <f t="shared" si="79"/>
        <v>2.5694115659296433</v>
      </c>
      <c r="AD147" s="37">
        <f t="shared" si="80"/>
        <v>6</v>
      </c>
      <c r="AE147" s="38">
        <f t="shared" si="81"/>
        <v>6</v>
      </c>
      <c r="AF147" s="39">
        <f t="shared" si="82"/>
        <v>6</v>
      </c>
      <c r="AG147" s="45">
        <f t="shared" si="83"/>
        <v>3.9939613381608767</v>
      </c>
      <c r="AH147" s="37">
        <f t="shared" si="84"/>
        <v>2.0981726678911743</v>
      </c>
    </row>
    <row r="148" spans="1:34" x14ac:dyDescent="0.25">
      <c r="A148" s="9">
        <v>300220</v>
      </c>
      <c r="B148" s="9" t="s">
        <v>62</v>
      </c>
      <c r="C148" s="18" t="s">
        <v>75</v>
      </c>
      <c r="D148" s="9">
        <v>0.25</v>
      </c>
      <c r="E148" s="171" t="s">
        <v>201</v>
      </c>
      <c r="F148" s="46">
        <f t="shared" ref="F148:F157" si="86">IF(((($F$7/2)^2-($D$6/2)^2)*PI()/$D148/1000)-0.2&gt;6,6,((($F$7/2)^2-($D$6/2)^2)*PI()/$D148/1000)-0.2)</f>
        <v>6</v>
      </c>
      <c r="G148" s="39">
        <f t="shared" ref="G148:G157" si="87">IF(((($N$7/2)^2-($D$6/2)^2)*PI()/$D148/1000)-0.2&gt;6,6,((($N$7/2)^2-($D$6/2)^2)*PI()/$D148/1000)-0.2)</f>
        <v>6</v>
      </c>
      <c r="H148" s="40">
        <f t="shared" ref="H148:H157" si="88">IF(((($H$7/2)^2-($D$6/2)^2)*PI()/$D148/1000)-0.2&gt;6,6,((($H$7/2)^2-($D$6/2)^2)*PI()/$D148/1000)-0.2)</f>
        <v>6</v>
      </c>
      <c r="I148" s="39">
        <f t="shared" si="85"/>
        <v>6</v>
      </c>
      <c r="J148" s="40">
        <f t="shared" ref="J148:J157" si="89">IF(((($F$7/2)^2-($O$6/2)^2)*PI()/$D148/1000)-0.2&gt;6,6,((($F$7/2)^2-($O$6/2)^2)*PI()/$D148/1000)-0.2)</f>
        <v>6</v>
      </c>
      <c r="K148" s="39">
        <f t="shared" ref="K148:K157" si="90">IF(((($N$7/2)^2-($O$6/2)^2)*PI()/$D148/1000)-0.2&gt;6,6,((($N$7/2)^2-($O$6/2)^2)*PI()/$D148/1000)-0.2)</f>
        <v>6</v>
      </c>
      <c r="L148" s="40">
        <f t="shared" ref="L148:L157" si="91">IF(((($H$7/2)^2-($O$6/2)^2)*PI()/$D148/1000)-0.2&gt;6,6,((($H$7/2)^2-($O$6/2)^2)*PI()/$D148/1000)-0.2)</f>
        <v>6</v>
      </c>
      <c r="M148" s="39">
        <f t="shared" si="57"/>
        <v>3.4945129606215968</v>
      </c>
      <c r="N148" s="40">
        <f t="shared" ref="N148:N157" si="92">IF(((($F$7/2)^2-($N$6/2)^2)*PI()/$D148/1000)-0.3&gt;6,6,((($F$7/2)^2-($N$6/2)^2)*PI()/$D148/1000)-0.3)</f>
        <v>6</v>
      </c>
      <c r="O148" s="39">
        <f t="shared" ref="O148:O157" si="93">IF(((($N$7/2)^2-($N$6/2)^2)*PI()/$D148/1000)-0.3&gt;6,6,((($N$7/2)^2-($N$6/2)^2)*PI()/$D148/1000)-0.3)</f>
        <v>6</v>
      </c>
      <c r="P148" s="41">
        <f t="shared" ref="P148:P157" si="94">IF(((($H$7/2)^2-($N$6/2)^2)*PI()/$D148/1000)-0.3&gt;6,6,((($H$7/2)^2-($N$6/2)^2)*PI()/$D148/1000)-0.3)</f>
        <v>6</v>
      </c>
      <c r="Q148" s="42">
        <f t="shared" ref="Q148:Q157" si="95">IF(((($Q$7/2)^2-($D$6/2)^2)*PI()/$D148/1000)-0.2&gt;6,6,((($Q$7/2)^2-($D$6/2)^2)*PI()/$D148/1000)-0.2)</f>
        <v>6</v>
      </c>
      <c r="R148" s="40">
        <f t="shared" ref="R148:R157" si="96">IF(((($Q$7/2)^2-($O$6/2)^2)*PI()/$D148/1000)-0.2&gt;6,6,((($Q$7/2)^2-($O$6/2)^2)*PI()/$D148/1000)-0.2)</f>
        <v>3.1520793613803093</v>
      </c>
      <c r="S148" s="37">
        <f t="shared" ref="S148:S157" si="97">IF(((($Q$7/2)^2-($N$6/2)^2)*PI()/$D148/1000)-0.3&gt;6,6,((($Q$7/2)^2-($N$6/2)^2)*PI()/$D148/1000)-0.3)</f>
        <v>2.7787608005179973</v>
      </c>
      <c r="T148" s="43">
        <f t="shared" ref="T148:T157" si="98">IF(((($T$7/2)^2-($T$6/2)^2)*PI()/$D148/1000)-0.2&gt;6,6,((($T$7/2)^2-($T$6/2)^2)*PI()/$D148/1000)-0.2)</f>
        <v>6</v>
      </c>
      <c r="U148" s="39">
        <f t="shared" ref="U148:U157" si="99">IF(((($U$7/2)^2-($U$6/2)^2)*PI()/$D148/1000)-0.3&gt;6,6,((($U$7/2)^2-($U$6/2)^2)*PI()/$D148/1000)-0.3)</f>
        <v>6</v>
      </c>
      <c r="V148" s="41">
        <f t="shared" ref="V148:V157" si="100">IF(((($V$7/2)^2-($V$6/2)^2)*PI()/$D148/1000)-0.3&gt;6,6,((($V$7/2)^2-($V$6/2)^2)*PI()/$D148/1000)-0.3)</f>
        <v>6</v>
      </c>
      <c r="W148" s="38">
        <f t="shared" ref="W148:W157" si="101">IF(((($S$7/2)^2-($S$6/2)^2)*PI()/$D148/1000)-0.2&gt;6,6,((($S$7/2)^2-($S$6/2)^2)*PI()/$D148/1000)-0.2)</f>
        <v>6</v>
      </c>
      <c r="X148" s="39">
        <f t="shared" ref="X148:X157" si="102">IF(((($W$7/2)^2-($S$6/2)^2)*PI()/$D148/1000)-0.2&gt;6,6,((($W$7/2)^2-($S$6/2)^2)*PI()/$D148/1000)-0.2)</f>
        <v>6</v>
      </c>
      <c r="Y148" s="40">
        <f t="shared" ref="Y148:Y157" si="103">IF(((($S$7/2)^2-($W$6/2)^2)*PI()/$D148/1000)-0.3&gt;6,6,((($S$7/2)^2-($W$6/2)^2)*PI()/$D148/1000)-0.3)</f>
        <v>6</v>
      </c>
      <c r="Z148" s="39">
        <f t="shared" ref="Z148:Z157" si="104">IF(((($W$7/2)^2-($W$6/2)^2)*PI()/$D148/1000)-0.3&gt;6,6,((($W$7/2)^2-($W$6/2)^2)*PI()/$D148/1000)-0.3)</f>
        <v>6</v>
      </c>
      <c r="AA148" s="40">
        <f t="shared" ref="AA148:AA157" si="105">IF(((($S$7/2)^2-($X$6/2)^2)*PI()/$D148/1000)-0.3&gt;6,6,((($S$7/2)^2-($X$6/2)^2)*PI()/$D148/1000)-0.3)</f>
        <v>6</v>
      </c>
      <c r="AB148" s="44">
        <f t="shared" ref="AB148:AB157" si="106">IF(((($W$7/2)^2-($X$6/2)^2)*PI()/$D148/1000)-0.3&gt;6,6,((($W$7/2)^2-($X$6/2)^2)*PI()/$D148/1000)-0.3)</f>
        <v>6</v>
      </c>
      <c r="AC148" s="40">
        <f t="shared" ref="AC148:AC157" si="107">IF(((($AC$7/2)^2-($AC$6/2)^2)*PI()/$D148/1000)-0.3&gt;6,6,((($AC$7/2)^2-($AC$6/2)^2)*PI()/$D148/1000)-0.3)</f>
        <v>6</v>
      </c>
      <c r="AD148" s="37">
        <f t="shared" ref="AD148:AD157" si="108">IF(((($AD$7/2)^2-($AD$6/2)^2)*PI()/$D148/1000)-0.2&gt;6,6,((($AD$7/2)^2-($AD$6/2)^2)*PI()/$D148/1000)-0.2)</f>
        <v>6</v>
      </c>
      <c r="AE148" s="38">
        <f t="shared" ref="AE148:AE157" si="109">IF(((($X$7/2)^2-($S$6/2)^2)*PI()/$D148/1000)-0.2&gt;6,6,((($X$7/2)^2-($S$6/2)^2)*PI()/$D148/1000)-0.2)</f>
        <v>6</v>
      </c>
      <c r="AF148" s="39">
        <f t="shared" ref="AF148:AF157" si="110">IF(((($X$7/2)^2-($W$6/2)^2)*PI()/$D148/1000)-0.3&gt;6,6,((($X$7/2)^2-($W$6/2)^2)*PI()/$D148/1000)-0.3)</f>
        <v>6</v>
      </c>
      <c r="AG148" s="45">
        <f t="shared" ref="AG148:AG157" si="111">IF(((($X$7/2)^2-($X$6/2)^2)*PI()/$D148/1000)-0.3&gt;6,6,((($X$7/2)^2-($X$6/2)^2)*PI()/$D148/1000)-0.3)</f>
        <v>6</v>
      </c>
      <c r="AH148" s="37">
        <f t="shared" ref="AH148:AH157" si="112">IF(((($AH$7/2)^2-($AH$6/2)^2)*PI()/$D148/1000)-0.3&gt;6,6,((($AH$7/2)^2-($AH$6/2)^2)*PI()/$D148/1000)-0.3)</f>
        <v>5.2637605895075241</v>
      </c>
    </row>
    <row r="149" spans="1:34" x14ac:dyDescent="0.25">
      <c r="A149" s="9">
        <v>300726</v>
      </c>
      <c r="B149" s="9" t="s">
        <v>113</v>
      </c>
      <c r="C149" s="18" t="s">
        <v>74</v>
      </c>
      <c r="D149" s="9">
        <v>0.35</v>
      </c>
      <c r="E149" s="171" t="s">
        <v>202</v>
      </c>
      <c r="F149" s="46">
        <f t="shared" si="86"/>
        <v>6</v>
      </c>
      <c r="G149" s="39">
        <f t="shared" si="87"/>
        <v>6</v>
      </c>
      <c r="H149" s="40">
        <f t="shared" si="88"/>
        <v>6</v>
      </c>
      <c r="I149" s="39">
        <f t="shared" si="85"/>
        <v>4.7008845396000778</v>
      </c>
      <c r="J149" s="40">
        <f t="shared" si="89"/>
        <v>5.1317315320923926</v>
      </c>
      <c r="K149" s="39">
        <f t="shared" si="90"/>
        <v>6</v>
      </c>
      <c r="L149" s="40">
        <f t="shared" si="91"/>
        <v>6</v>
      </c>
      <c r="M149" s="39">
        <f t="shared" si="57"/>
        <v>2.4389378290154262</v>
      </c>
      <c r="N149" s="40">
        <f t="shared" si="92"/>
        <v>4.8365039886193122</v>
      </c>
      <c r="O149" s="39">
        <f t="shared" si="93"/>
        <v>6</v>
      </c>
      <c r="P149" s="41">
        <f t="shared" si="94"/>
        <v>6</v>
      </c>
      <c r="Q149" s="42">
        <f t="shared" si="95"/>
        <v>4.4562891115705856</v>
      </c>
      <c r="R149" s="40">
        <f t="shared" si="96"/>
        <v>2.1943424009859354</v>
      </c>
      <c r="S149" s="37">
        <f t="shared" si="97"/>
        <v>1.8991148575128556</v>
      </c>
      <c r="T149" s="43">
        <f t="shared" si="98"/>
        <v>6</v>
      </c>
      <c r="U149" s="39">
        <f t="shared" si="99"/>
        <v>6</v>
      </c>
      <c r="V149" s="41">
        <f t="shared" si="100"/>
        <v>5.2651069863590632</v>
      </c>
      <c r="W149" s="38">
        <f t="shared" si="101"/>
        <v>6</v>
      </c>
      <c r="X149" s="39">
        <f t="shared" si="102"/>
        <v>6</v>
      </c>
      <c r="Y149" s="40">
        <f t="shared" si="103"/>
        <v>6</v>
      </c>
      <c r="Z149" s="39">
        <f t="shared" si="104"/>
        <v>6</v>
      </c>
      <c r="AA149" s="40">
        <f t="shared" si="105"/>
        <v>6</v>
      </c>
      <c r="AB149" s="44">
        <f t="shared" si="106"/>
        <v>6</v>
      </c>
      <c r="AC149" s="40">
        <f t="shared" si="107"/>
        <v>4.4550248806834087</v>
      </c>
      <c r="AD149" s="37">
        <f t="shared" si="108"/>
        <v>6</v>
      </c>
      <c r="AE149" s="38">
        <f t="shared" si="109"/>
        <v>6</v>
      </c>
      <c r="AF149" s="39">
        <f t="shared" si="110"/>
        <v>6</v>
      </c>
      <c r="AG149" s="45">
        <f t="shared" si="111"/>
        <v>6</v>
      </c>
      <c r="AH149" s="37">
        <f t="shared" si="112"/>
        <v>3.6741147067910891</v>
      </c>
    </row>
    <row r="150" spans="1:34" x14ac:dyDescent="0.25">
      <c r="A150" s="9">
        <v>300257</v>
      </c>
      <c r="B150" s="9" t="s">
        <v>63</v>
      </c>
      <c r="C150" s="18" t="s">
        <v>77</v>
      </c>
      <c r="D150" s="9">
        <v>0.6</v>
      </c>
      <c r="E150" s="171" t="s">
        <v>202</v>
      </c>
      <c r="F150" s="46">
        <f t="shared" si="86"/>
        <v>4.2296456415616079</v>
      </c>
      <c r="G150" s="39">
        <f t="shared" si="87"/>
        <v>5.1132185753837378</v>
      </c>
      <c r="H150" s="40">
        <f t="shared" si="88"/>
        <v>6</v>
      </c>
      <c r="I150" s="39">
        <f t="shared" si="85"/>
        <v>2.6588493147667118</v>
      </c>
      <c r="J150" s="40">
        <f t="shared" si="89"/>
        <v>2.9101767270538952</v>
      </c>
      <c r="K150" s="39">
        <f t="shared" si="90"/>
        <v>3.7937496608760246</v>
      </c>
      <c r="L150" s="40">
        <f t="shared" si="91"/>
        <v>6</v>
      </c>
      <c r="M150" s="39">
        <f t="shared" si="57"/>
        <v>1.3393804002589988</v>
      </c>
      <c r="N150" s="40">
        <f t="shared" si="92"/>
        <v>2.6962939933612655</v>
      </c>
      <c r="O150" s="39">
        <f t="shared" si="93"/>
        <v>3.5798669271833954</v>
      </c>
      <c r="P150" s="41">
        <f t="shared" si="94"/>
        <v>6</v>
      </c>
      <c r="Q150" s="42">
        <f t="shared" si="95"/>
        <v>2.5161686484161754</v>
      </c>
      <c r="R150" s="40">
        <f t="shared" si="96"/>
        <v>1.1966997339084624</v>
      </c>
      <c r="S150" s="37">
        <f t="shared" si="97"/>
        <v>0.98281700021583207</v>
      </c>
      <c r="T150" s="43">
        <f t="shared" si="98"/>
        <v>4.1655047915508163</v>
      </c>
      <c r="U150" s="39">
        <f t="shared" si="99"/>
        <v>3.9516220578581871</v>
      </c>
      <c r="V150" s="41">
        <f t="shared" si="100"/>
        <v>2.9463124087094532</v>
      </c>
      <c r="W150" s="38">
        <f t="shared" si="101"/>
        <v>6</v>
      </c>
      <c r="X150" s="39">
        <f t="shared" si="102"/>
        <v>6</v>
      </c>
      <c r="Y150" s="40">
        <f t="shared" si="103"/>
        <v>6</v>
      </c>
      <c r="Z150" s="39">
        <f t="shared" si="104"/>
        <v>6</v>
      </c>
      <c r="AA150" s="40">
        <f t="shared" si="105"/>
        <v>4.3063602283260343</v>
      </c>
      <c r="AB150" s="44">
        <f t="shared" si="106"/>
        <v>6</v>
      </c>
      <c r="AC150" s="40">
        <f t="shared" si="107"/>
        <v>2.4737645137319886</v>
      </c>
      <c r="AD150" s="37">
        <f t="shared" si="108"/>
        <v>6</v>
      </c>
      <c r="AE150" s="38">
        <f t="shared" si="109"/>
        <v>6</v>
      </c>
      <c r="AF150" s="39">
        <f t="shared" si="110"/>
        <v>5.8418136377680456</v>
      </c>
      <c r="AG150" s="45">
        <f t="shared" si="111"/>
        <v>3.8508292935555151</v>
      </c>
      <c r="AH150" s="37">
        <f t="shared" si="112"/>
        <v>2.0182335789614689</v>
      </c>
    </row>
    <row r="151" spans="1:34" x14ac:dyDescent="0.25">
      <c r="A151" s="9">
        <v>300360</v>
      </c>
      <c r="B151" s="9" t="s">
        <v>301</v>
      </c>
      <c r="C151" s="18" t="s">
        <v>77</v>
      </c>
      <c r="D151" s="9">
        <v>0.43</v>
      </c>
      <c r="E151" s="243" t="s">
        <v>202</v>
      </c>
      <c r="F151" s="46">
        <f t="shared" si="86"/>
        <v>5.980900895202244</v>
      </c>
      <c r="G151" s="39">
        <f t="shared" si="87"/>
        <v>6</v>
      </c>
      <c r="H151" s="40">
        <f t="shared" si="88"/>
        <v>6</v>
      </c>
      <c r="I151" s="39">
        <f t="shared" si="85"/>
        <v>3.7890920671163419</v>
      </c>
      <c r="J151" s="40">
        <f t="shared" si="89"/>
        <v>4.139781479610086</v>
      </c>
      <c r="K151" s="39">
        <f t="shared" si="90"/>
        <v>5.3726739454084065</v>
      </c>
      <c r="L151" s="40">
        <f t="shared" si="91"/>
        <v>6</v>
      </c>
      <c r="M151" s="39">
        <f t="shared" si="57"/>
        <v>1.9479726515241842</v>
      </c>
      <c r="N151" s="40">
        <f t="shared" si="92"/>
        <v>3.8808753395738584</v>
      </c>
      <c r="O151" s="39">
        <f t="shared" si="93"/>
        <v>5.1137678053721798</v>
      </c>
      <c r="P151" s="41">
        <f t="shared" si="94"/>
        <v>6</v>
      </c>
      <c r="Q151" s="247">
        <f t="shared" si="95"/>
        <v>3.5900027652318727</v>
      </c>
      <c r="R151" s="40">
        <f t="shared" si="96"/>
        <v>1.7488833496397149</v>
      </c>
      <c r="S151" s="37">
        <f t="shared" si="97"/>
        <v>1.4899772096034867</v>
      </c>
      <c r="T151" s="43">
        <f t="shared" si="98"/>
        <v>5.891402034722069</v>
      </c>
      <c r="U151" s="39">
        <f t="shared" si="99"/>
        <v>5.6324958946858423</v>
      </c>
      <c r="V151" s="41">
        <f t="shared" si="100"/>
        <v>4.2297382447108651</v>
      </c>
      <c r="W151" s="38">
        <f t="shared" si="101"/>
        <v>6</v>
      </c>
      <c r="X151" s="39">
        <f t="shared" si="102"/>
        <v>6</v>
      </c>
      <c r="Y151" s="40">
        <f t="shared" si="103"/>
        <v>6</v>
      </c>
      <c r="Z151" s="39">
        <f t="shared" si="104"/>
        <v>6</v>
      </c>
      <c r="AA151" s="40">
        <f t="shared" si="105"/>
        <v>6</v>
      </c>
      <c r="AB151" s="44">
        <f t="shared" si="106"/>
        <v>6</v>
      </c>
      <c r="AC151" s="40">
        <f t="shared" si="107"/>
        <v>3.5703690889283557</v>
      </c>
      <c r="AD151" s="37">
        <f t="shared" si="108"/>
        <v>6</v>
      </c>
      <c r="AE151" s="38">
        <f t="shared" si="109"/>
        <v>6</v>
      </c>
      <c r="AF151" s="39">
        <f t="shared" si="110"/>
        <v>6</v>
      </c>
      <c r="AG151" s="45">
        <f t="shared" si="111"/>
        <v>5.4918548282169972</v>
      </c>
      <c r="AH151" s="37">
        <f t="shared" si="112"/>
        <v>2.9347445287834444</v>
      </c>
    </row>
    <row r="152" spans="1:34" x14ac:dyDescent="0.25">
      <c r="A152" s="9">
        <v>300502</v>
      </c>
      <c r="B152" s="9" t="s">
        <v>66</v>
      </c>
      <c r="C152" s="10" t="s">
        <v>76</v>
      </c>
      <c r="D152" s="9">
        <v>0.6</v>
      </c>
      <c r="E152" s="171" t="s">
        <v>202</v>
      </c>
      <c r="F152" s="46">
        <f t="shared" si="86"/>
        <v>4.2296456415616079</v>
      </c>
      <c r="G152" s="39">
        <f t="shared" si="87"/>
        <v>5.1132185753837378</v>
      </c>
      <c r="H152" s="40">
        <f t="shared" si="88"/>
        <v>6</v>
      </c>
      <c r="I152" s="39">
        <f t="shared" si="85"/>
        <v>2.6588493147667118</v>
      </c>
      <c r="J152" s="40">
        <f t="shared" si="89"/>
        <v>2.9101767270538952</v>
      </c>
      <c r="K152" s="39">
        <f t="shared" si="90"/>
        <v>3.7937496608760246</v>
      </c>
      <c r="L152" s="40">
        <f t="shared" si="91"/>
        <v>6</v>
      </c>
      <c r="M152" s="39">
        <f t="shared" si="57"/>
        <v>1.3393804002589988</v>
      </c>
      <c r="N152" s="40">
        <f t="shared" si="92"/>
        <v>2.6962939933612655</v>
      </c>
      <c r="O152" s="39">
        <f t="shared" si="93"/>
        <v>3.5798669271833954</v>
      </c>
      <c r="P152" s="41">
        <f t="shared" si="94"/>
        <v>6</v>
      </c>
      <c r="Q152" s="42">
        <f t="shared" si="95"/>
        <v>2.5161686484161754</v>
      </c>
      <c r="R152" s="40">
        <f t="shared" si="96"/>
        <v>1.1966997339084624</v>
      </c>
      <c r="S152" s="37">
        <f t="shared" si="97"/>
        <v>0.98281700021583207</v>
      </c>
      <c r="T152" s="43">
        <f t="shared" si="98"/>
        <v>4.1655047915508163</v>
      </c>
      <c r="U152" s="39">
        <f t="shared" si="99"/>
        <v>3.9516220578581871</v>
      </c>
      <c r="V152" s="41">
        <f t="shared" si="100"/>
        <v>2.9463124087094532</v>
      </c>
      <c r="W152" s="38">
        <f t="shared" si="101"/>
        <v>6</v>
      </c>
      <c r="X152" s="39">
        <f t="shared" si="102"/>
        <v>6</v>
      </c>
      <c r="Y152" s="40">
        <f t="shared" si="103"/>
        <v>6</v>
      </c>
      <c r="Z152" s="39">
        <f t="shared" si="104"/>
        <v>6</v>
      </c>
      <c r="AA152" s="40">
        <f t="shared" si="105"/>
        <v>4.3063602283260343</v>
      </c>
      <c r="AB152" s="44">
        <f t="shared" si="106"/>
        <v>6</v>
      </c>
      <c r="AC152" s="40">
        <f t="shared" si="107"/>
        <v>2.4737645137319886</v>
      </c>
      <c r="AD152" s="37">
        <f t="shared" si="108"/>
        <v>6</v>
      </c>
      <c r="AE152" s="38">
        <f t="shared" si="109"/>
        <v>6</v>
      </c>
      <c r="AF152" s="39">
        <f t="shared" si="110"/>
        <v>5.8418136377680456</v>
      </c>
      <c r="AG152" s="45">
        <f t="shared" si="111"/>
        <v>3.8508292935555151</v>
      </c>
      <c r="AH152" s="37">
        <f t="shared" si="112"/>
        <v>2.0182335789614689</v>
      </c>
    </row>
    <row r="153" spans="1:34" x14ac:dyDescent="0.25">
      <c r="A153" s="9">
        <v>300504</v>
      </c>
      <c r="B153" s="9" t="s">
        <v>67</v>
      </c>
      <c r="C153" s="10" t="s">
        <v>76</v>
      </c>
      <c r="D153" s="9">
        <v>0.63</v>
      </c>
      <c r="E153" s="171" t="s">
        <v>202</v>
      </c>
      <c r="F153" s="46">
        <f t="shared" si="86"/>
        <v>4.0187101348205783</v>
      </c>
      <c r="G153" s="39">
        <f t="shared" si="87"/>
        <v>4.8602081670321313</v>
      </c>
      <c r="H153" s="40">
        <f t="shared" si="88"/>
        <v>6</v>
      </c>
      <c r="I153" s="39">
        <f t="shared" si="85"/>
        <v>2.5227136331111542</v>
      </c>
      <c r="J153" s="40">
        <f t="shared" si="89"/>
        <v>2.7620730733846619</v>
      </c>
      <c r="K153" s="39">
        <f t="shared" si="90"/>
        <v>3.6035711055962136</v>
      </c>
      <c r="L153" s="40">
        <f t="shared" si="91"/>
        <v>6</v>
      </c>
      <c r="M153" s="39">
        <f t="shared" si="57"/>
        <v>1.2660765716752369</v>
      </c>
      <c r="N153" s="40">
        <f t="shared" si="92"/>
        <v>2.5536133270107286</v>
      </c>
      <c r="O153" s="39">
        <f t="shared" si="93"/>
        <v>3.3951113592222808</v>
      </c>
      <c r="P153" s="41">
        <f t="shared" si="94"/>
        <v>6</v>
      </c>
      <c r="Q153" s="42">
        <f t="shared" si="95"/>
        <v>2.3868272842058813</v>
      </c>
      <c r="R153" s="40">
        <f t="shared" si="96"/>
        <v>1.1301902227699641</v>
      </c>
      <c r="S153" s="37">
        <f t="shared" si="97"/>
        <v>0.92173047639603056</v>
      </c>
      <c r="T153" s="43">
        <f t="shared" si="98"/>
        <v>3.9576236110007779</v>
      </c>
      <c r="U153" s="39">
        <f t="shared" si="99"/>
        <v>3.7491638646268441</v>
      </c>
      <c r="V153" s="41">
        <f t="shared" si="100"/>
        <v>2.7917261035328127</v>
      </c>
      <c r="W153" s="38">
        <f t="shared" si="101"/>
        <v>6</v>
      </c>
      <c r="X153" s="39">
        <f t="shared" si="102"/>
        <v>6</v>
      </c>
      <c r="Y153" s="40">
        <f t="shared" si="103"/>
        <v>5.9831853071795873</v>
      </c>
      <c r="Z153" s="39">
        <f t="shared" si="104"/>
        <v>6</v>
      </c>
      <c r="AA153" s="40">
        <f t="shared" si="105"/>
        <v>4.0870097412628903</v>
      </c>
      <c r="AB153" s="44">
        <f t="shared" si="106"/>
        <v>6</v>
      </c>
      <c r="AC153" s="40">
        <f t="shared" si="107"/>
        <v>2.3416804892685601</v>
      </c>
      <c r="AD153" s="37">
        <f t="shared" si="108"/>
        <v>6</v>
      </c>
      <c r="AE153" s="38">
        <f t="shared" si="109"/>
        <v>6</v>
      </c>
      <c r="AF153" s="39">
        <f t="shared" si="110"/>
        <v>5.5493463216838528</v>
      </c>
      <c r="AG153" s="45">
        <f t="shared" si="111"/>
        <v>3.6531707557671562</v>
      </c>
      <c r="AH153" s="37">
        <f t="shared" si="112"/>
        <v>1.9078415037728267</v>
      </c>
    </row>
    <row r="154" spans="1:34" x14ac:dyDescent="0.25">
      <c r="A154" s="9">
        <v>300505</v>
      </c>
      <c r="B154" s="9" t="s">
        <v>68</v>
      </c>
      <c r="C154" s="10" t="s">
        <v>76</v>
      </c>
      <c r="D154" s="9">
        <v>0.61</v>
      </c>
      <c r="E154" s="171" t="s">
        <v>202</v>
      </c>
      <c r="F154" s="46">
        <f t="shared" si="86"/>
        <v>4.1570284998966631</v>
      </c>
      <c r="G154" s="39">
        <f t="shared" si="87"/>
        <v>5.0261166315249879</v>
      </c>
      <c r="H154" s="40">
        <f t="shared" si="88"/>
        <v>6</v>
      </c>
      <c r="I154" s="39">
        <f t="shared" si="85"/>
        <v>2.6119829325574213</v>
      </c>
      <c r="J154" s="40">
        <f t="shared" si="89"/>
        <v>2.8591902233317001</v>
      </c>
      <c r="K154" s="39">
        <f t="shared" si="90"/>
        <v>3.7282783549600245</v>
      </c>
      <c r="L154" s="40">
        <f t="shared" si="91"/>
        <v>6</v>
      </c>
      <c r="M154" s="39">
        <f t="shared" si="57"/>
        <v>1.3141446559924577</v>
      </c>
      <c r="N154" s="40">
        <f t="shared" si="92"/>
        <v>2.6471744196996054</v>
      </c>
      <c r="O154" s="39">
        <f t="shared" si="93"/>
        <v>3.5162625513279298</v>
      </c>
      <c r="P154" s="41">
        <f t="shared" si="94"/>
        <v>6</v>
      </c>
      <c r="Q154" s="42">
        <f t="shared" si="95"/>
        <v>2.4716412935241068</v>
      </c>
      <c r="R154" s="40">
        <f t="shared" si="96"/>
        <v>1.1738030169591431</v>
      </c>
      <c r="S154" s="37">
        <f t="shared" si="97"/>
        <v>0.96178721332704797</v>
      </c>
      <c r="T154" s="43">
        <f t="shared" si="98"/>
        <v>4.0939391392303115</v>
      </c>
      <c r="U154" s="39">
        <f t="shared" si="99"/>
        <v>3.8819233355982172</v>
      </c>
      <c r="V154" s="41">
        <f t="shared" si="100"/>
        <v>2.8930941725011015</v>
      </c>
      <c r="W154" s="38">
        <f t="shared" si="101"/>
        <v>6</v>
      </c>
      <c r="X154" s="39">
        <f t="shared" si="102"/>
        <v>6</v>
      </c>
      <c r="Y154" s="40">
        <f t="shared" si="103"/>
        <v>6</v>
      </c>
      <c r="Z154" s="39">
        <f t="shared" si="104"/>
        <v>6</v>
      </c>
      <c r="AA154" s="40">
        <f t="shared" si="105"/>
        <v>4.2308461262223291</v>
      </c>
      <c r="AB154" s="44">
        <f t="shared" si="106"/>
        <v>6</v>
      </c>
      <c r="AC154" s="40">
        <f t="shared" si="107"/>
        <v>2.4282929643265456</v>
      </c>
      <c r="AD154" s="37">
        <f t="shared" si="108"/>
        <v>6</v>
      </c>
      <c r="AE154" s="38">
        <f t="shared" si="109"/>
        <v>6</v>
      </c>
      <c r="AF154" s="39">
        <f t="shared" si="110"/>
        <v>5.7411281682964379</v>
      </c>
      <c r="AG154" s="45">
        <f t="shared" si="111"/>
        <v>3.7827829116939489</v>
      </c>
      <c r="AH154" s="37">
        <f t="shared" si="112"/>
        <v>1.9802297497981656</v>
      </c>
    </row>
    <row r="155" spans="1:34" x14ac:dyDescent="0.25">
      <c r="A155" s="9">
        <v>300708</v>
      </c>
      <c r="B155" s="9" t="s">
        <v>69</v>
      </c>
      <c r="C155" s="17" t="s">
        <v>75</v>
      </c>
      <c r="D155" s="9">
        <v>0.35</v>
      </c>
      <c r="E155" s="171" t="s">
        <v>202</v>
      </c>
      <c r="F155" s="46">
        <f t="shared" si="86"/>
        <v>6</v>
      </c>
      <c r="G155" s="39">
        <f t="shared" si="87"/>
        <v>6</v>
      </c>
      <c r="H155" s="40">
        <f t="shared" si="88"/>
        <v>6</v>
      </c>
      <c r="I155" s="39">
        <f t="shared" si="85"/>
        <v>4.7008845396000778</v>
      </c>
      <c r="J155" s="40">
        <f t="shared" si="89"/>
        <v>5.1317315320923926</v>
      </c>
      <c r="K155" s="39">
        <f t="shared" si="90"/>
        <v>6</v>
      </c>
      <c r="L155" s="40">
        <f t="shared" si="91"/>
        <v>6</v>
      </c>
      <c r="M155" s="39">
        <f t="shared" si="57"/>
        <v>2.4389378290154262</v>
      </c>
      <c r="N155" s="40">
        <f t="shared" si="92"/>
        <v>4.8365039886193122</v>
      </c>
      <c r="O155" s="39">
        <f t="shared" si="93"/>
        <v>6</v>
      </c>
      <c r="P155" s="41">
        <f t="shared" si="94"/>
        <v>6</v>
      </c>
      <c r="Q155" s="42">
        <f t="shared" si="95"/>
        <v>4.4562891115705856</v>
      </c>
      <c r="R155" s="40">
        <f t="shared" si="96"/>
        <v>2.1943424009859354</v>
      </c>
      <c r="S155" s="37">
        <f t="shared" si="97"/>
        <v>1.8991148575128556</v>
      </c>
      <c r="T155" s="43">
        <f t="shared" si="98"/>
        <v>6</v>
      </c>
      <c r="U155" s="39">
        <f t="shared" si="99"/>
        <v>6</v>
      </c>
      <c r="V155" s="41">
        <f t="shared" si="100"/>
        <v>5.2651069863590632</v>
      </c>
      <c r="W155" s="38">
        <f t="shared" si="101"/>
        <v>6</v>
      </c>
      <c r="X155" s="39">
        <f t="shared" si="102"/>
        <v>6</v>
      </c>
      <c r="Y155" s="40">
        <f t="shared" si="103"/>
        <v>6</v>
      </c>
      <c r="Z155" s="39">
        <f t="shared" si="104"/>
        <v>6</v>
      </c>
      <c r="AA155" s="40">
        <f t="shared" si="105"/>
        <v>6</v>
      </c>
      <c r="AB155" s="44">
        <f t="shared" si="106"/>
        <v>6</v>
      </c>
      <c r="AC155" s="40">
        <f t="shared" si="107"/>
        <v>4.4550248806834087</v>
      </c>
      <c r="AD155" s="37">
        <f t="shared" si="108"/>
        <v>6</v>
      </c>
      <c r="AE155" s="38">
        <f t="shared" si="109"/>
        <v>6</v>
      </c>
      <c r="AF155" s="39">
        <f t="shared" si="110"/>
        <v>6</v>
      </c>
      <c r="AG155" s="45">
        <f t="shared" si="111"/>
        <v>6</v>
      </c>
      <c r="AH155" s="37">
        <f t="shared" si="112"/>
        <v>3.6741147067910891</v>
      </c>
    </row>
    <row r="156" spans="1:34" x14ac:dyDescent="0.25">
      <c r="A156" s="9">
        <v>300529</v>
      </c>
      <c r="B156" s="9" t="s">
        <v>70</v>
      </c>
      <c r="C156" s="11" t="s">
        <v>79</v>
      </c>
      <c r="D156" s="9">
        <v>0.52</v>
      </c>
      <c r="E156" s="171" t="s">
        <v>201</v>
      </c>
      <c r="F156" s="46">
        <f t="shared" si="86"/>
        <v>4.91112958641724</v>
      </c>
      <c r="G156" s="39">
        <f t="shared" si="87"/>
        <v>5.9306368177504662</v>
      </c>
      <c r="H156" s="40">
        <f t="shared" si="88"/>
        <v>6</v>
      </c>
      <c r="I156" s="39">
        <f t="shared" si="85"/>
        <v>3.0986722862692826</v>
      </c>
      <c r="J156" s="40">
        <f t="shared" si="89"/>
        <v>3.3886654542929557</v>
      </c>
      <c r="K156" s="39">
        <f t="shared" si="90"/>
        <v>4.408172685626182</v>
      </c>
      <c r="L156" s="40">
        <f t="shared" si="91"/>
        <v>6</v>
      </c>
      <c r="M156" s="39">
        <f t="shared" si="57"/>
        <v>1.5762081541449984</v>
      </c>
      <c r="N156" s="40">
        <f t="shared" si="92"/>
        <v>3.1572623000322291</v>
      </c>
      <c r="O156" s="39">
        <f t="shared" si="93"/>
        <v>4.1767695313654558</v>
      </c>
      <c r="P156" s="41">
        <f t="shared" si="94"/>
        <v>6</v>
      </c>
      <c r="Q156" s="42">
        <f t="shared" si="95"/>
        <v>2.9340407481725097</v>
      </c>
      <c r="R156" s="40">
        <f t="shared" si="96"/>
        <v>1.4115766160482257</v>
      </c>
      <c r="S156" s="37">
        <f t="shared" si="97"/>
        <v>1.1801734617874986</v>
      </c>
      <c r="T156" s="43">
        <f t="shared" si="98"/>
        <v>4.8371209133278654</v>
      </c>
      <c r="U156" s="39">
        <f t="shared" si="99"/>
        <v>4.6057177590671383</v>
      </c>
      <c r="V156" s="41">
        <f t="shared" si="100"/>
        <v>3.4457450869724453</v>
      </c>
      <c r="W156" s="38">
        <f t="shared" si="101"/>
        <v>6</v>
      </c>
      <c r="X156" s="39">
        <f t="shared" si="102"/>
        <v>6</v>
      </c>
      <c r="Y156" s="40">
        <f t="shared" si="103"/>
        <v>6</v>
      </c>
      <c r="Z156" s="39">
        <f t="shared" si="104"/>
        <v>6</v>
      </c>
      <c r="AA156" s="40">
        <f t="shared" si="105"/>
        <v>5.0150310326838854</v>
      </c>
      <c r="AB156" s="44">
        <f t="shared" si="106"/>
        <v>6</v>
      </c>
      <c r="AC156" s="40">
        <f t="shared" si="107"/>
        <v>2.9004975158446014</v>
      </c>
      <c r="AD156" s="37">
        <f t="shared" si="108"/>
        <v>6</v>
      </c>
      <c r="AE156" s="38">
        <f t="shared" si="109"/>
        <v>6</v>
      </c>
      <c r="AF156" s="39">
        <f t="shared" si="110"/>
        <v>6</v>
      </c>
      <c r="AG156" s="45">
        <f t="shared" si="111"/>
        <v>4.4894184156409773</v>
      </c>
      <c r="AH156" s="37">
        <f t="shared" si="112"/>
        <v>2.3748848988016942</v>
      </c>
    </row>
    <row r="157" spans="1:34" ht="15.75" thickBot="1" x14ac:dyDescent="0.3">
      <c r="A157" s="19">
        <v>300520</v>
      </c>
      <c r="B157" s="19" t="s">
        <v>71</v>
      </c>
      <c r="C157" s="20" t="s">
        <v>75</v>
      </c>
      <c r="D157" s="19">
        <v>0.37</v>
      </c>
      <c r="E157" s="172" t="s">
        <v>201</v>
      </c>
      <c r="F157" s="47">
        <f t="shared" si="86"/>
        <v>6</v>
      </c>
      <c r="G157" s="48">
        <f t="shared" si="87"/>
        <v>6</v>
      </c>
      <c r="H157" s="49">
        <f t="shared" si="88"/>
        <v>6</v>
      </c>
      <c r="I157" s="48">
        <f t="shared" si="85"/>
        <v>4.4359718617838571</v>
      </c>
      <c r="J157" s="49">
        <f t="shared" si="89"/>
        <v>4.8435298276549652</v>
      </c>
      <c r="K157" s="48">
        <f t="shared" si="90"/>
        <v>6</v>
      </c>
      <c r="L157" s="49">
        <f t="shared" si="91"/>
        <v>6</v>
      </c>
      <c r="M157" s="48">
        <f t="shared" si="57"/>
        <v>2.2962925409605384</v>
      </c>
      <c r="N157" s="49">
        <f t="shared" si="92"/>
        <v>4.5588551243696198</v>
      </c>
      <c r="O157" s="48">
        <f t="shared" si="93"/>
        <v>5.9916760981352351</v>
      </c>
      <c r="P157" s="50">
        <f t="shared" si="94"/>
        <v>6</v>
      </c>
      <c r="Q157" s="51">
        <f t="shared" si="95"/>
        <v>4.204597808242446</v>
      </c>
      <c r="R157" s="49">
        <f t="shared" si="96"/>
        <v>2.0649184874191278</v>
      </c>
      <c r="S157" s="52">
        <f t="shared" si="97"/>
        <v>1.7802437841337817</v>
      </c>
      <c r="T157" s="53">
        <f t="shared" si="98"/>
        <v>6</v>
      </c>
      <c r="U157" s="48">
        <f t="shared" si="99"/>
        <v>6</v>
      </c>
      <c r="V157" s="50">
        <f t="shared" si="100"/>
        <v>4.9642903925018151</v>
      </c>
      <c r="W157" s="54">
        <f t="shared" si="101"/>
        <v>6</v>
      </c>
      <c r="X157" s="48">
        <f t="shared" si="102"/>
        <v>6</v>
      </c>
      <c r="Y157" s="49">
        <f t="shared" si="103"/>
        <v>6</v>
      </c>
      <c r="Z157" s="48">
        <f t="shared" si="104"/>
        <v>6</v>
      </c>
      <c r="AA157" s="49">
        <f t="shared" si="105"/>
        <v>6</v>
      </c>
      <c r="AB157" s="55">
        <f t="shared" si="106"/>
        <v>6</v>
      </c>
      <c r="AC157" s="49">
        <f t="shared" si="107"/>
        <v>4.1979965087545752</v>
      </c>
      <c r="AD157" s="52">
        <f t="shared" si="108"/>
        <v>6</v>
      </c>
      <c r="AE157" s="54">
        <f t="shared" si="109"/>
        <v>6</v>
      </c>
      <c r="AF157" s="48">
        <f t="shared" si="110"/>
        <v>6</v>
      </c>
      <c r="AG157" s="56">
        <f t="shared" si="111"/>
        <v>6</v>
      </c>
      <c r="AH157" s="52">
        <f t="shared" si="112"/>
        <v>3.4592976956131922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F5:K5"/>
    <mergeCell ref="F4:K4"/>
    <mergeCell ref="AH9:AH10"/>
    <mergeCell ref="C3:AF3"/>
    <mergeCell ref="AE9:AE10"/>
    <mergeCell ref="AF9:AF10"/>
    <mergeCell ref="AG9:AG10"/>
    <mergeCell ref="G9:G10"/>
    <mergeCell ref="J9:J10"/>
    <mergeCell ref="K9:K10"/>
    <mergeCell ref="N9:N10"/>
    <mergeCell ref="O9:O10"/>
    <mergeCell ref="H9:H10"/>
    <mergeCell ref="L9:L10"/>
    <mergeCell ref="W8:AD8"/>
    <mergeCell ref="AC9:AC10"/>
    <mergeCell ref="AD9:AD10"/>
    <mergeCell ref="AE8:AH8"/>
    <mergeCell ref="P9:P10"/>
    <mergeCell ref="B8:B10"/>
    <mergeCell ref="D8:D10"/>
    <mergeCell ref="C8:C10"/>
    <mergeCell ref="Q8:S8"/>
    <mergeCell ref="F8:P8"/>
    <mergeCell ref="F9:F10"/>
    <mergeCell ref="E8:E10"/>
    <mergeCell ref="AA9:AA10"/>
    <mergeCell ref="AB9:AB10"/>
    <mergeCell ref="Q9:Q10"/>
    <mergeCell ref="R9:R10"/>
    <mergeCell ref="S9:S10"/>
    <mergeCell ref="W9:W10"/>
    <mergeCell ref="A8:A10"/>
    <mergeCell ref="X9:X10"/>
    <mergeCell ref="Z9:Z10"/>
    <mergeCell ref="Y9:Y10"/>
    <mergeCell ref="T8:V8"/>
    <mergeCell ref="T9:T10"/>
    <mergeCell ref="U9:U10"/>
    <mergeCell ref="V9:V10"/>
  </mergeCells>
  <pageMargins left="0.62992125984251968" right="0.23622047244094491" top="0.74803149606299213" bottom="0.74803149606299213" header="0.31496062992125984" footer="0.31496062992125984"/>
  <pageSetup paperSize="9" scale="42" orientation="landscape" r:id="rId1"/>
  <ignoredErrors>
    <ignoredError sqref="AC82 AC152:AC157 AC79:AC80 AC11:AC15 AC69:AC70 AC114:AC117 AC50:AC52 AC139:AC140 AC17:AC18 AC98:AC102 AC119:AC121 AC32:AC33 AC77 AC41:AC46 AC133 AC127:AC131 AC55:AC56 AC27:AC30 AC58:AC62 AC20:AC21 AC145:AC150 AC105:AC112 AC66:AC67 AC23:AC25 AC90:AC95 AC48 AC35:AC39 AC74:AC75 AC85:AC8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2:X55"/>
  <sheetViews>
    <sheetView showGridLines="0" zoomScale="91" zoomScaleNormal="91" workbookViewId="0">
      <pane ySplit="8" topLeftCell="A9" activePane="bottomLeft" state="frozen"/>
      <selection activeCell="N20" sqref="N20"/>
      <selection pane="bottomLeft" activeCell="P7" sqref="P7:P8"/>
    </sheetView>
  </sheetViews>
  <sheetFormatPr defaultRowHeight="15" x14ac:dyDescent="0.25"/>
  <cols>
    <col min="2" max="2" width="33.5703125" customWidth="1"/>
    <col min="3" max="3" width="8.140625" customWidth="1"/>
    <col min="4" max="4" width="5.140625" hidden="1" customWidth="1"/>
    <col min="5" max="5" width="5.28515625" hidden="1" customWidth="1"/>
    <col min="6" max="6" width="10.28515625" customWidth="1"/>
    <col min="7" max="7" width="10" customWidth="1"/>
    <col min="8" max="8" width="9.5703125" customWidth="1"/>
    <col min="9" max="9" width="9.5703125" hidden="1" customWidth="1"/>
    <col min="12" max="12" width="0" hidden="1" customWidth="1"/>
    <col min="15" max="15" width="0" hidden="1" customWidth="1"/>
    <col min="17" max="17" width="9.5703125" customWidth="1"/>
    <col min="21" max="21" width="9.5703125" customWidth="1"/>
    <col min="22" max="22" width="9.42578125" customWidth="1"/>
    <col min="23" max="23" width="9.5703125" customWidth="1"/>
  </cols>
  <sheetData>
    <row r="2" spans="1:24" ht="26.25" x14ac:dyDescent="0.4">
      <c r="B2" s="320" t="s">
        <v>313</v>
      </c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</row>
    <row r="3" spans="1:24" ht="21.75" thickBot="1" x14ac:dyDescent="0.4"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</row>
    <row r="4" spans="1:24" ht="15.75" hidden="1" thickBot="1" x14ac:dyDescent="0.3">
      <c r="G4">
        <v>29</v>
      </c>
      <c r="H4">
        <v>29</v>
      </c>
      <c r="J4">
        <v>43</v>
      </c>
      <c r="K4">
        <v>43</v>
      </c>
      <c r="M4">
        <v>44</v>
      </c>
      <c r="N4">
        <v>44</v>
      </c>
      <c r="P4">
        <v>29</v>
      </c>
      <c r="Q4">
        <v>43</v>
      </c>
      <c r="R4">
        <v>44</v>
      </c>
      <c r="S4">
        <v>43</v>
      </c>
      <c r="T4">
        <v>43</v>
      </c>
      <c r="U4">
        <v>52</v>
      </c>
      <c r="V4">
        <v>52</v>
      </c>
      <c r="W4">
        <v>65</v>
      </c>
      <c r="X4">
        <v>65</v>
      </c>
    </row>
    <row r="5" spans="1:24" ht="15.75" hidden="1" thickBot="1" x14ac:dyDescent="0.3">
      <c r="G5">
        <v>65</v>
      </c>
      <c r="H5">
        <v>70</v>
      </c>
      <c r="I5">
        <v>103</v>
      </c>
      <c r="J5">
        <v>65</v>
      </c>
      <c r="K5">
        <v>70</v>
      </c>
      <c r="M5">
        <v>65</v>
      </c>
      <c r="N5">
        <v>70</v>
      </c>
      <c r="P5">
        <v>54</v>
      </c>
      <c r="Q5">
        <v>54</v>
      </c>
      <c r="R5">
        <v>54</v>
      </c>
      <c r="S5">
        <v>88</v>
      </c>
      <c r="T5">
        <v>104</v>
      </c>
      <c r="U5">
        <v>88</v>
      </c>
      <c r="V5">
        <v>104</v>
      </c>
      <c r="W5">
        <v>88</v>
      </c>
      <c r="X5">
        <v>104</v>
      </c>
    </row>
    <row r="6" spans="1:24" ht="15.75" thickBot="1" x14ac:dyDescent="0.3">
      <c r="A6" s="289" t="s">
        <v>283</v>
      </c>
      <c r="B6" s="325" t="s">
        <v>73</v>
      </c>
      <c r="C6" s="328" t="s">
        <v>80</v>
      </c>
      <c r="D6" s="331" t="s">
        <v>142</v>
      </c>
      <c r="E6" s="312" t="s">
        <v>72</v>
      </c>
      <c r="F6" s="204"/>
      <c r="G6" s="303" t="s">
        <v>99</v>
      </c>
      <c r="H6" s="295"/>
      <c r="I6" s="295"/>
      <c r="J6" s="295"/>
      <c r="K6" s="295"/>
      <c r="L6" s="295"/>
      <c r="M6" s="295"/>
      <c r="N6" s="295"/>
      <c r="O6" s="296"/>
      <c r="P6" s="303" t="s">
        <v>100</v>
      </c>
      <c r="Q6" s="295"/>
      <c r="R6" s="296"/>
      <c r="S6" s="303" t="s">
        <v>101</v>
      </c>
      <c r="T6" s="295"/>
      <c r="U6" s="295"/>
      <c r="V6" s="295"/>
      <c r="W6" s="295"/>
      <c r="X6" s="296"/>
    </row>
    <row r="7" spans="1:24" ht="45" x14ac:dyDescent="0.25">
      <c r="A7" s="290"/>
      <c r="B7" s="326"/>
      <c r="C7" s="329"/>
      <c r="D7" s="332"/>
      <c r="E7" s="313"/>
      <c r="F7" s="205" t="s">
        <v>246</v>
      </c>
      <c r="G7" s="317" t="s">
        <v>81</v>
      </c>
      <c r="H7" s="321" t="s">
        <v>82</v>
      </c>
      <c r="I7" s="321" t="s">
        <v>175</v>
      </c>
      <c r="J7" s="321" t="s">
        <v>83</v>
      </c>
      <c r="K7" s="321" t="s">
        <v>84</v>
      </c>
      <c r="L7" s="321" t="s">
        <v>127</v>
      </c>
      <c r="M7" s="321" t="s">
        <v>85</v>
      </c>
      <c r="N7" s="321" t="s">
        <v>86</v>
      </c>
      <c r="O7" s="321" t="s">
        <v>128</v>
      </c>
      <c r="P7" s="317" t="s">
        <v>87</v>
      </c>
      <c r="Q7" s="321" t="s">
        <v>88</v>
      </c>
      <c r="R7" s="323" t="s">
        <v>89</v>
      </c>
      <c r="S7" s="317" t="s">
        <v>90</v>
      </c>
      <c r="T7" s="321" t="s">
        <v>91</v>
      </c>
      <c r="U7" s="321" t="s">
        <v>92</v>
      </c>
      <c r="V7" s="321" t="s">
        <v>93</v>
      </c>
      <c r="W7" s="321" t="s">
        <v>94</v>
      </c>
      <c r="X7" s="323" t="s">
        <v>95</v>
      </c>
    </row>
    <row r="8" spans="1:24" ht="15.75" thickBot="1" x14ac:dyDescent="0.3">
      <c r="A8" s="291"/>
      <c r="B8" s="327"/>
      <c r="C8" s="330"/>
      <c r="D8" s="333"/>
      <c r="E8" s="314"/>
      <c r="F8" s="206"/>
      <c r="G8" s="318"/>
      <c r="H8" s="322"/>
      <c r="I8" s="322"/>
      <c r="J8" s="322"/>
      <c r="K8" s="322"/>
      <c r="L8" s="322"/>
      <c r="M8" s="322"/>
      <c r="N8" s="322"/>
      <c r="O8" s="322"/>
      <c r="P8" s="318"/>
      <c r="Q8" s="322"/>
      <c r="R8" s="324"/>
      <c r="S8" s="318"/>
      <c r="T8" s="322"/>
      <c r="U8" s="322"/>
      <c r="V8" s="322"/>
      <c r="W8" s="322"/>
      <c r="X8" s="324"/>
    </row>
    <row r="9" spans="1:24" x14ac:dyDescent="0.25">
      <c r="A9" s="110">
        <v>330411</v>
      </c>
      <c r="B9" s="217" t="s">
        <v>143</v>
      </c>
      <c r="C9" s="3" t="s">
        <v>75</v>
      </c>
      <c r="D9" s="58">
        <v>2.6</v>
      </c>
      <c r="E9" s="59">
        <v>0.22</v>
      </c>
      <c r="F9" s="209">
        <v>2.6</v>
      </c>
      <c r="G9" s="72">
        <f>IF(((($G$5/2)^2-($G$4/2)^2)*PI()/$E9/1000)/2-0.2&gt;6,6,((($G$5/2)^2-($G$4/2)^2)*PI()/$E9/1000/2)-0.2)</f>
        <v>5.8404258748567379</v>
      </c>
      <c r="H9" s="73">
        <f>IF(((($H$5/2)^2-($H$4/2)^2)*PI()/$E9/1000)/2-0.2&gt;6,6,((($H$5/2)^2-($H$4/2)^2)*PI()/$E9/1000/2)-0.2)</f>
        <v>6</v>
      </c>
      <c r="I9" s="73">
        <f>IF(((($I$5/2)^2-($H$4/2)^2)*PI()/$E9/1000)/2-0.2&gt;6,6,((($I$5/2)^2-($H$4/2)^2)*PI()/$E9/1000/2)-0.2)</f>
        <v>6</v>
      </c>
      <c r="J9" s="29">
        <f>IF(((($J$5/2)^2-($J$4/2)^2)*PI()/$E9/1000)/2-0.2&gt;6,6,((($J$5/2)^2-($J$4/2)^2)*PI()/$E9/1000/2)-0.2)</f>
        <v>4.0411500823462205</v>
      </c>
      <c r="K9" s="73">
        <f>IF(((($K$5/2)^2-($K$4/2)^2)*PI()/$E9/1000)/2-0.2&gt;6,6,((($K$5/2)^2-($K$4/2)^2)*PI()/$E9/1000/2)-0.2)</f>
        <v>5.2460222648309429</v>
      </c>
      <c r="L9" s="73">
        <f>IF(((($I$5/2)^2-($K$4/2)^2)*PI()/$E9/1000)/2-0.2&gt;6,6,((($I$5/2)^2-($K$4/2)^2)*PI()/$E9/1000/2)-0.2)</f>
        <v>6</v>
      </c>
      <c r="M9" s="29">
        <f t="shared" ref="M9:M55" si="0">IF(((($M$5/2)^2-($M$4/2)^2)*PI()/$E9/1000)/2-0.3&gt;6,6,((($M$5/2)^2-($M$4/2)^2)*PI()/$E9/1000/2)-0.3)</f>
        <v>3.7858554454926345</v>
      </c>
      <c r="N9" s="73">
        <f t="shared" ref="N9:N55" si="1">IF(((($N$5/2)^2-($N$4/2)^2)*PI()/$E9/1000)/2-0.3&gt;6,6,((($N$5/2)^2-($N$4/2)^2)*PI()/$E9/1000/2)-0.3)</f>
        <v>4.9907276279773569</v>
      </c>
      <c r="O9" s="74">
        <f>IF(((($I$5/2)^2-($N$4/2)^2)*PI()/$E9/1000)/2-0.3&gt;6,6,((($GN$5/2)^2-($N$4/2)^2)*PI()/$E9/1000/2)-0.3)</f>
        <v>6</v>
      </c>
      <c r="P9" s="72">
        <f>IF(((($P$5/2)^2-($P$4/2)^2)*PI()/$E9/1000)/2-0.2&gt;6,6,((($P$5/2)^2-($P$4/2)^2)*PI()/$E9/1000/2)-0.2)</f>
        <v>3.5038663387493294</v>
      </c>
      <c r="Q9" s="73">
        <f>IF(((($Q$5/2)^2-($Q$4/2)^2)*PI()/$E9/1000)/2-0.2&gt;6,6,((($Q$5/2)^2-($Q$4/2)^2)*PI()/$E9/1000/2)-0.2)</f>
        <v>1.704590546238812</v>
      </c>
      <c r="R9" s="33">
        <f t="shared" ref="R9:R55" si="2">IF(((($R$5/2)^2-($R$4/2)^2)*PI()/$E9/1000)/2-0.3&gt;6,6,((($R$5/2)^2-($R$4/2)^2)*PI()/$E9/1000/2)-0.3)</f>
        <v>1.4492959093852258</v>
      </c>
      <c r="S9" s="75">
        <f>IF(((($S$5/2)^2-($S$4/2)^2)*PI()/$E9/1000)/2-0.2&gt;6,6,((($S$5/2)^2-($S$4/2)^2)*PI()/$E9/1000/2)-0.2)</f>
        <v>6</v>
      </c>
      <c r="T9" s="29">
        <f>IF(((($T$5/2)^2-($T$4/2)^2)*PI()/$E9/1000)/2-0.2&gt;6,6,((($T$5/2)^2-($T$4/2)^2)*PI()/$E9/1000/2)-0.2)</f>
        <v>6</v>
      </c>
      <c r="U9" s="73">
        <f t="shared" ref="U9:U55" si="3">IF(((($U$5/2)^2-($U$4/2)^2)*PI()/$E9/1000)/2-0.3&gt;6,6,((($U$5/2)^2-($U$4/2)^2)*PI()/$E9/1000/2)-0.3)</f>
        <v>6</v>
      </c>
      <c r="V9" s="29">
        <f t="shared" ref="V9:V55" si="4">IF(((($V$5/2)^2-($V$4/2)^2)*PI()/$E9/1000)/2-0.3&gt;6,6,((($V$5/2)^2-($V$4/2)^2)*PI()/$E9/1000/2)-0.3)</f>
        <v>6</v>
      </c>
      <c r="W9" s="73">
        <f t="shared" ref="W9:W55" si="5">IF(((($W$5/2)^2-($W$4/2)^2)*PI()/$E9/1000)/2-0.3&gt;6,6,((($W$5/2)^2-($W$4/2)^2)*PI()/$E9/1000/2)-0.3)</f>
        <v>5.9814003113536831</v>
      </c>
      <c r="X9" s="33">
        <f t="shared" ref="X9:X55" si="6">IF(((($X$5/2)^2-($X$4/2)^2)*PI()/$E9/1000)/2-0.3&gt;6,6,((($X$5/2)^2-($X$4/2)^2)*PI()/$E9/1000/2)-0.3)</f>
        <v>6</v>
      </c>
    </row>
    <row r="10" spans="1:24" x14ac:dyDescent="0.25">
      <c r="A10" s="112">
        <v>330210</v>
      </c>
      <c r="B10" s="88" t="s">
        <v>144</v>
      </c>
      <c r="C10" s="4" t="s">
        <v>76</v>
      </c>
      <c r="D10" s="60">
        <v>2.6</v>
      </c>
      <c r="E10" s="61">
        <v>0.21</v>
      </c>
      <c r="F10" s="161">
        <v>2.6</v>
      </c>
      <c r="G10" s="76">
        <f t="shared" ref="G10:G55" si="7">IF(((($G$5/2)^2-($G$4/2)^2)*PI()/$E10/1000)/2-0.2&gt;6,6,((($G$5/2)^2-($G$4/2)^2)*PI()/$E10/1000/2)-0.2)</f>
        <v>6</v>
      </c>
      <c r="H10" s="77">
        <f t="shared" ref="H10:H55" si="8">IF(((($H$5/2)^2-($H$4/2)^2)*PI()/$E10/1000)/2-0.2&gt;6,6,((($H$5/2)^2-($H$4/2)^2)*PI()/$E10/1000/2)-0.2)</f>
        <v>6</v>
      </c>
      <c r="I10" s="77">
        <f t="shared" ref="I10:I55" si="9">IF(((($I$5/2)^2-($H$4/2)^2)*PI()/$E10/1000)/2-0.2&gt;6,6,((($I$5/2)^2-($H$4/2)^2)*PI()/$E10/1000/2)-0.2)</f>
        <v>6</v>
      </c>
      <c r="J10" s="39">
        <f t="shared" ref="J10:J55" si="10">IF(((($J$5/2)^2-($J$4/2)^2)*PI()/$E10/1000)/2-0.2&gt;6,6,((($J$5/2)^2-($J$4/2)^2)*PI()/$E10/1000/2)-0.2)</f>
        <v>4.2431096100769938</v>
      </c>
      <c r="K10" s="77">
        <f t="shared" ref="K10:K55" si="11">IF(((($K$5/2)^2-($K$4/2)^2)*PI()/$E10/1000)/2-0.2&gt;6,6,((($K$5/2)^2-($K$4/2)^2)*PI()/$E10/1000/2)-0.2)</f>
        <v>5.5053566583943212</v>
      </c>
      <c r="L10" s="77">
        <f t="shared" ref="L10:L55" si="12">IF(((($I$5/2)^2-($K$4/2)^2)*PI()/$E10/1000)/2-0.2&gt;6,6,((($I$5/2)^2-($K$4/2)^2)*PI()/$E10/1000/2)-0.2)</f>
        <v>6</v>
      </c>
      <c r="M10" s="39">
        <f t="shared" si="0"/>
        <v>3.9804199905160935</v>
      </c>
      <c r="N10" s="77">
        <f t="shared" si="1"/>
        <v>5.2426670388334218</v>
      </c>
      <c r="O10" s="78">
        <f t="shared" ref="O10:O55" si="13">IF(((($I$5/2)^2-($N$4/2)^2)*PI()/$E10/1000)/2-0.3&gt;6,6,((($GN$5/2)^2-($N$4/2)^2)*PI()/$E10/1000/2)-0.3)</f>
        <v>6</v>
      </c>
      <c r="P10" s="76">
        <f t="shared" ref="P10:P55" si="14">IF(((($P$5/2)^2-($P$4/2)^2)*PI()/$E10/1000)/2-0.2&gt;6,6,((($P$5/2)^2-($P$4/2)^2)*PI()/$E10/1000/2)-0.2)</f>
        <v>3.680240926308822</v>
      </c>
      <c r="Q10" s="77">
        <f t="shared" ref="Q10:Q55" si="15">IF(((($Q$5/2)^2-($Q$4/2)^2)*PI()/$E10/1000)/2-0.2&gt;6,6,((($Q$5/2)^2-($Q$4/2)^2)*PI()/$E10/1000/2)-0.2)</f>
        <v>1.7952853341549462</v>
      </c>
      <c r="R10" s="37">
        <f t="shared" si="2"/>
        <v>1.5325957145940461</v>
      </c>
      <c r="S10" s="46">
        <f t="shared" ref="S10:S55" si="16">IF(((($S$5/2)^2-($S$4/2)^2)*PI()/$E10/1000)/2-0.2&gt;6,6,((($S$5/2)^2-($S$4/2)^2)*PI()/$E10/1000/2)-0.2)</f>
        <v>6</v>
      </c>
      <c r="T10" s="39">
        <f t="shared" ref="T10:T55" si="17">IF(((($T$5/2)^2-($T$4/2)^2)*PI()/$E10/1000)/2-0.2&gt;6,6,((($T$5/2)^2-($T$4/2)^2)*PI()/$E10/1000/2)-0.2)</f>
        <v>6</v>
      </c>
      <c r="U10" s="77">
        <f t="shared" si="3"/>
        <v>6</v>
      </c>
      <c r="V10" s="39">
        <f t="shared" si="4"/>
        <v>6</v>
      </c>
      <c r="W10" s="77">
        <f t="shared" si="5"/>
        <v>6</v>
      </c>
      <c r="X10" s="37">
        <f t="shared" si="6"/>
        <v>6</v>
      </c>
    </row>
    <row r="11" spans="1:24" x14ac:dyDescent="0.25">
      <c r="A11" s="112">
        <v>330215</v>
      </c>
      <c r="B11" s="88" t="s">
        <v>145</v>
      </c>
      <c r="C11" s="5" t="s">
        <v>76</v>
      </c>
      <c r="D11" s="62">
        <v>2.6</v>
      </c>
      <c r="E11" s="61">
        <v>0.3</v>
      </c>
      <c r="F11" s="161">
        <v>2.6</v>
      </c>
      <c r="G11" s="76">
        <f t="shared" si="7"/>
        <v>4.2296456415616079</v>
      </c>
      <c r="H11" s="77">
        <f t="shared" si="8"/>
        <v>5.1132185753837378</v>
      </c>
      <c r="I11" s="77">
        <f t="shared" si="9"/>
        <v>6</v>
      </c>
      <c r="J11" s="39">
        <f t="shared" si="10"/>
        <v>2.9101767270538952</v>
      </c>
      <c r="K11" s="77">
        <f t="shared" si="11"/>
        <v>3.7937496608760246</v>
      </c>
      <c r="L11" s="77">
        <f t="shared" si="12"/>
        <v>6</v>
      </c>
      <c r="M11" s="39">
        <f t="shared" si="0"/>
        <v>2.6962939933612655</v>
      </c>
      <c r="N11" s="77">
        <f t="shared" si="1"/>
        <v>3.5798669271833954</v>
      </c>
      <c r="O11" s="78">
        <f t="shared" si="13"/>
        <v>6</v>
      </c>
      <c r="P11" s="76">
        <f t="shared" si="14"/>
        <v>2.5161686484161754</v>
      </c>
      <c r="Q11" s="77">
        <f t="shared" si="15"/>
        <v>1.1966997339084624</v>
      </c>
      <c r="R11" s="37">
        <f t="shared" si="2"/>
        <v>0.98281700021583207</v>
      </c>
      <c r="S11" s="46">
        <f t="shared" si="16"/>
        <v>6</v>
      </c>
      <c r="T11" s="39">
        <f t="shared" si="17"/>
        <v>6</v>
      </c>
      <c r="U11" s="77">
        <f t="shared" si="3"/>
        <v>6</v>
      </c>
      <c r="V11" s="39">
        <f t="shared" si="4"/>
        <v>6</v>
      </c>
      <c r="W11" s="77">
        <f t="shared" si="5"/>
        <v>4.3063602283260343</v>
      </c>
      <c r="X11" s="37">
        <f t="shared" si="6"/>
        <v>6</v>
      </c>
    </row>
    <row r="12" spans="1:24" x14ac:dyDescent="0.25">
      <c r="A12" s="112">
        <v>330607</v>
      </c>
      <c r="B12" s="88" t="s">
        <v>146</v>
      </c>
      <c r="C12" s="5" t="s">
        <v>76</v>
      </c>
      <c r="D12" s="62">
        <v>2.5</v>
      </c>
      <c r="E12" s="61">
        <v>0.26</v>
      </c>
      <c r="F12" s="161">
        <v>2.5</v>
      </c>
      <c r="G12" s="76">
        <f t="shared" si="7"/>
        <v>4.91112958641724</v>
      </c>
      <c r="H12" s="77">
        <f t="shared" si="8"/>
        <v>5.9306368177504662</v>
      </c>
      <c r="I12" s="77">
        <f t="shared" si="9"/>
        <v>6</v>
      </c>
      <c r="J12" s="39">
        <f t="shared" si="10"/>
        <v>3.3886654542929557</v>
      </c>
      <c r="K12" s="77">
        <f t="shared" si="11"/>
        <v>4.408172685626182</v>
      </c>
      <c r="L12" s="77">
        <f t="shared" si="12"/>
        <v>6</v>
      </c>
      <c r="M12" s="39">
        <f t="shared" si="0"/>
        <v>3.1572623000322291</v>
      </c>
      <c r="N12" s="77">
        <f t="shared" si="1"/>
        <v>4.1767695313654558</v>
      </c>
      <c r="O12" s="78">
        <f t="shared" si="13"/>
        <v>6</v>
      </c>
      <c r="P12" s="76">
        <f t="shared" si="14"/>
        <v>2.9340407481725097</v>
      </c>
      <c r="Q12" s="77">
        <f t="shared" si="15"/>
        <v>1.4115766160482257</v>
      </c>
      <c r="R12" s="37">
        <f t="shared" si="2"/>
        <v>1.1801734617874986</v>
      </c>
      <c r="S12" s="46">
        <f t="shared" si="16"/>
        <v>6</v>
      </c>
      <c r="T12" s="39">
        <f t="shared" si="17"/>
        <v>6</v>
      </c>
      <c r="U12" s="77">
        <f t="shared" si="3"/>
        <v>6</v>
      </c>
      <c r="V12" s="39">
        <f t="shared" si="4"/>
        <v>6</v>
      </c>
      <c r="W12" s="77">
        <f t="shared" si="5"/>
        <v>5.0150310326838854</v>
      </c>
      <c r="X12" s="37">
        <f t="shared" si="6"/>
        <v>6</v>
      </c>
    </row>
    <row r="13" spans="1:24" x14ac:dyDescent="0.25">
      <c r="A13" s="112">
        <v>330220</v>
      </c>
      <c r="B13" s="88" t="s">
        <v>222</v>
      </c>
      <c r="C13" s="5" t="s">
        <v>76</v>
      </c>
      <c r="D13" s="62">
        <v>2.5</v>
      </c>
      <c r="E13" s="61">
        <v>0.27</v>
      </c>
      <c r="F13" s="161">
        <v>2.8</v>
      </c>
      <c r="G13" s="76">
        <f t="shared" si="7"/>
        <v>4.7218284906240084</v>
      </c>
      <c r="H13" s="77">
        <f t="shared" si="8"/>
        <v>5.703576194870819</v>
      </c>
      <c r="I13" s="77">
        <f t="shared" si="9"/>
        <v>6</v>
      </c>
      <c r="J13" s="39">
        <f t="shared" si="10"/>
        <v>3.2557519189487718</v>
      </c>
      <c r="K13" s="77">
        <f t="shared" si="11"/>
        <v>4.2374996231955828</v>
      </c>
      <c r="L13" s="77">
        <f t="shared" si="12"/>
        <v>6</v>
      </c>
      <c r="M13" s="39">
        <f t="shared" si="0"/>
        <v>3.0292155481791836</v>
      </c>
      <c r="N13" s="77">
        <f t="shared" si="1"/>
        <v>4.0109632524259942</v>
      </c>
      <c r="O13" s="78">
        <f t="shared" si="13"/>
        <v>6</v>
      </c>
      <c r="P13" s="76">
        <f t="shared" si="14"/>
        <v>2.8179651649068607</v>
      </c>
      <c r="Q13" s="77">
        <f t="shared" si="15"/>
        <v>1.3518885932316247</v>
      </c>
      <c r="R13" s="37">
        <f t="shared" si="2"/>
        <v>1.1253522224620356</v>
      </c>
      <c r="S13" s="46">
        <f t="shared" si="16"/>
        <v>6</v>
      </c>
      <c r="T13" s="39">
        <f t="shared" si="17"/>
        <v>6</v>
      </c>
      <c r="U13" s="77">
        <f t="shared" si="3"/>
        <v>6</v>
      </c>
      <c r="V13" s="39">
        <f t="shared" si="4"/>
        <v>6</v>
      </c>
      <c r="W13" s="77">
        <f t="shared" si="5"/>
        <v>4.818178031473372</v>
      </c>
      <c r="X13" s="37">
        <f t="shared" si="6"/>
        <v>6</v>
      </c>
    </row>
    <row r="14" spans="1:24" x14ac:dyDescent="0.25">
      <c r="A14" s="112">
        <v>330410</v>
      </c>
      <c r="B14" s="88" t="s">
        <v>147</v>
      </c>
      <c r="C14" s="5" t="s">
        <v>76</v>
      </c>
      <c r="D14" s="62">
        <v>2.4</v>
      </c>
      <c r="E14" s="61">
        <v>0.22</v>
      </c>
      <c r="F14" s="161">
        <v>2.4</v>
      </c>
      <c r="G14" s="76">
        <f t="shared" si="7"/>
        <v>5.8404258748567379</v>
      </c>
      <c r="H14" s="77">
        <f t="shared" si="8"/>
        <v>6</v>
      </c>
      <c r="I14" s="77">
        <f t="shared" si="9"/>
        <v>6</v>
      </c>
      <c r="J14" s="39">
        <f t="shared" si="10"/>
        <v>4.0411500823462205</v>
      </c>
      <c r="K14" s="77">
        <f t="shared" si="11"/>
        <v>5.2460222648309429</v>
      </c>
      <c r="L14" s="77">
        <f t="shared" si="12"/>
        <v>6</v>
      </c>
      <c r="M14" s="39">
        <f t="shared" si="0"/>
        <v>3.7858554454926345</v>
      </c>
      <c r="N14" s="77">
        <f t="shared" si="1"/>
        <v>4.9907276279773569</v>
      </c>
      <c r="O14" s="78">
        <f t="shared" si="13"/>
        <v>6</v>
      </c>
      <c r="P14" s="76">
        <f t="shared" si="14"/>
        <v>3.5038663387493294</v>
      </c>
      <c r="Q14" s="77">
        <f t="shared" si="15"/>
        <v>1.704590546238812</v>
      </c>
      <c r="R14" s="37">
        <f t="shared" si="2"/>
        <v>1.4492959093852258</v>
      </c>
      <c r="S14" s="46">
        <f t="shared" si="16"/>
        <v>6</v>
      </c>
      <c r="T14" s="39">
        <f t="shared" si="17"/>
        <v>6</v>
      </c>
      <c r="U14" s="77">
        <f t="shared" si="3"/>
        <v>6</v>
      </c>
      <c r="V14" s="39">
        <f t="shared" si="4"/>
        <v>6</v>
      </c>
      <c r="W14" s="77">
        <f t="shared" si="5"/>
        <v>5.9814003113536831</v>
      </c>
      <c r="X14" s="37">
        <f t="shared" si="6"/>
        <v>6</v>
      </c>
    </row>
    <row r="15" spans="1:24" x14ac:dyDescent="0.25">
      <c r="A15" s="112">
        <v>330299</v>
      </c>
      <c r="B15" s="88" t="s">
        <v>244</v>
      </c>
      <c r="C15" s="5" t="s">
        <v>78</v>
      </c>
      <c r="D15" s="62"/>
      <c r="E15" s="61">
        <v>0.28999999999999998</v>
      </c>
      <c r="F15" s="161">
        <v>2.8</v>
      </c>
      <c r="G15" s="76">
        <f t="shared" si="7"/>
        <v>4.3823920429947671</v>
      </c>
      <c r="H15" s="77">
        <f t="shared" si="8"/>
        <v>5.2964330090176599</v>
      </c>
      <c r="I15" s="77">
        <f t="shared" si="9"/>
        <v>6</v>
      </c>
      <c r="J15" s="39">
        <f t="shared" si="10"/>
        <v>3.0174242004005811</v>
      </c>
      <c r="K15" s="77">
        <f t="shared" si="11"/>
        <v>3.9314651664234743</v>
      </c>
      <c r="L15" s="77">
        <f t="shared" si="12"/>
        <v>6</v>
      </c>
      <c r="M15" s="39">
        <f t="shared" si="0"/>
        <v>2.799614475890964</v>
      </c>
      <c r="N15" s="77">
        <f t="shared" si="1"/>
        <v>3.7136554419138568</v>
      </c>
      <c r="O15" s="78">
        <f t="shared" si="13"/>
        <v>6</v>
      </c>
      <c r="P15" s="76">
        <f t="shared" si="14"/>
        <v>2.609829636292595</v>
      </c>
      <c r="Q15" s="77">
        <f t="shared" si="15"/>
        <v>1.2448617936984092</v>
      </c>
      <c r="R15" s="37">
        <f t="shared" si="2"/>
        <v>1.0270520691887921</v>
      </c>
      <c r="S15" s="46">
        <f t="shared" si="16"/>
        <v>6</v>
      </c>
      <c r="T15" s="39">
        <f t="shared" si="17"/>
        <v>6</v>
      </c>
      <c r="U15" s="77">
        <f t="shared" si="3"/>
        <v>6</v>
      </c>
      <c r="V15" s="39">
        <f t="shared" si="4"/>
        <v>6</v>
      </c>
      <c r="W15" s="77">
        <f t="shared" si="5"/>
        <v>4.4652002361993466</v>
      </c>
      <c r="X15" s="37">
        <f t="shared" si="6"/>
        <v>6</v>
      </c>
    </row>
    <row r="16" spans="1:24" x14ac:dyDescent="0.25">
      <c r="A16" s="114">
        <v>330613</v>
      </c>
      <c r="B16" s="92" t="s">
        <v>148</v>
      </c>
      <c r="C16" s="10" t="s">
        <v>75</v>
      </c>
      <c r="D16" s="63">
        <v>2.6</v>
      </c>
      <c r="E16" s="64">
        <v>0.26</v>
      </c>
      <c r="F16" s="207">
        <v>2.6</v>
      </c>
      <c r="G16" s="76">
        <f t="shared" si="7"/>
        <v>4.91112958641724</v>
      </c>
      <c r="H16" s="77">
        <f t="shared" si="8"/>
        <v>5.9306368177504662</v>
      </c>
      <c r="I16" s="77">
        <f t="shared" si="9"/>
        <v>6</v>
      </c>
      <c r="J16" s="39">
        <f t="shared" si="10"/>
        <v>3.3886654542929557</v>
      </c>
      <c r="K16" s="77">
        <f t="shared" si="11"/>
        <v>4.408172685626182</v>
      </c>
      <c r="L16" s="77">
        <f t="shared" si="12"/>
        <v>6</v>
      </c>
      <c r="M16" s="39">
        <f t="shared" si="0"/>
        <v>3.1572623000322291</v>
      </c>
      <c r="N16" s="77">
        <f t="shared" si="1"/>
        <v>4.1767695313654558</v>
      </c>
      <c r="O16" s="78">
        <f t="shared" si="13"/>
        <v>6</v>
      </c>
      <c r="P16" s="76">
        <f t="shared" si="14"/>
        <v>2.9340407481725097</v>
      </c>
      <c r="Q16" s="77">
        <f t="shared" si="15"/>
        <v>1.4115766160482257</v>
      </c>
      <c r="R16" s="37">
        <f t="shared" si="2"/>
        <v>1.1801734617874986</v>
      </c>
      <c r="S16" s="46">
        <f t="shared" si="16"/>
        <v>6</v>
      </c>
      <c r="T16" s="39">
        <f t="shared" si="17"/>
        <v>6</v>
      </c>
      <c r="U16" s="77">
        <f t="shared" si="3"/>
        <v>6</v>
      </c>
      <c r="V16" s="39">
        <f t="shared" si="4"/>
        <v>6</v>
      </c>
      <c r="W16" s="77">
        <f t="shared" si="5"/>
        <v>5.0150310326838854</v>
      </c>
      <c r="X16" s="37">
        <f t="shared" si="6"/>
        <v>6</v>
      </c>
    </row>
    <row r="17" spans="1:24" x14ac:dyDescent="0.25">
      <c r="A17" s="112">
        <v>330511</v>
      </c>
      <c r="B17" s="88" t="s">
        <v>149</v>
      </c>
      <c r="C17" s="5" t="s">
        <v>76</v>
      </c>
      <c r="D17" s="62">
        <v>2.6</v>
      </c>
      <c r="E17" s="61">
        <v>0.32</v>
      </c>
      <c r="F17" s="161">
        <v>2.6</v>
      </c>
      <c r="G17" s="76">
        <f t="shared" si="7"/>
        <v>3.9527927889640075</v>
      </c>
      <c r="H17" s="77">
        <f t="shared" si="8"/>
        <v>4.7811424144222539</v>
      </c>
      <c r="I17" s="77">
        <f t="shared" si="9"/>
        <v>6</v>
      </c>
      <c r="J17" s="39">
        <f t="shared" si="10"/>
        <v>2.7157906816130266</v>
      </c>
      <c r="K17" s="77">
        <f t="shared" si="11"/>
        <v>3.5441403070712729</v>
      </c>
      <c r="L17" s="77">
        <f t="shared" si="12"/>
        <v>6</v>
      </c>
      <c r="M17" s="39">
        <f t="shared" si="0"/>
        <v>2.5090256187761861</v>
      </c>
      <c r="N17" s="77">
        <f t="shared" si="1"/>
        <v>3.3373752442344329</v>
      </c>
      <c r="O17" s="78">
        <f t="shared" si="13"/>
        <v>6</v>
      </c>
      <c r="P17" s="76">
        <f t="shared" si="14"/>
        <v>2.3464081078901637</v>
      </c>
      <c r="Q17" s="77">
        <f t="shared" si="15"/>
        <v>1.1094060005391835</v>
      </c>
      <c r="R17" s="37">
        <f t="shared" si="2"/>
        <v>0.90264093770234255</v>
      </c>
      <c r="S17" s="46">
        <f t="shared" si="16"/>
        <v>6</v>
      </c>
      <c r="T17" s="39">
        <f t="shared" si="17"/>
        <v>6</v>
      </c>
      <c r="U17" s="77">
        <f t="shared" si="3"/>
        <v>5.8850105367549057</v>
      </c>
      <c r="V17" s="39">
        <f t="shared" si="4"/>
        <v>6</v>
      </c>
      <c r="W17" s="77">
        <f t="shared" si="5"/>
        <v>4.0184627140556568</v>
      </c>
      <c r="X17" s="37">
        <f t="shared" si="6"/>
        <v>6</v>
      </c>
    </row>
    <row r="18" spans="1:24" x14ac:dyDescent="0.25">
      <c r="A18" s="112">
        <v>330116</v>
      </c>
      <c r="B18" s="88" t="s">
        <v>247</v>
      </c>
      <c r="C18" s="5" t="s">
        <v>74</v>
      </c>
      <c r="D18" s="62"/>
      <c r="E18" s="61">
        <v>0.21</v>
      </c>
      <c r="F18" s="161">
        <v>2.8</v>
      </c>
      <c r="G18" s="76">
        <f t="shared" si="7"/>
        <v>6</v>
      </c>
      <c r="H18" s="77">
        <f t="shared" si="8"/>
        <v>6</v>
      </c>
      <c r="I18" s="77">
        <f t="shared" si="9"/>
        <v>6</v>
      </c>
      <c r="J18" s="39">
        <f t="shared" si="10"/>
        <v>4.2431096100769938</v>
      </c>
      <c r="K18" s="77">
        <f t="shared" si="11"/>
        <v>5.5053566583943212</v>
      </c>
      <c r="L18" s="77">
        <f t="shared" si="12"/>
        <v>6</v>
      </c>
      <c r="M18" s="39">
        <f t="shared" si="0"/>
        <v>3.9804199905160935</v>
      </c>
      <c r="N18" s="77">
        <f t="shared" si="1"/>
        <v>5.2426670388334218</v>
      </c>
      <c r="O18" s="78">
        <f t="shared" si="13"/>
        <v>6</v>
      </c>
      <c r="P18" s="76">
        <f t="shared" si="14"/>
        <v>3.680240926308822</v>
      </c>
      <c r="Q18" s="77">
        <f t="shared" si="15"/>
        <v>1.7952853341549462</v>
      </c>
      <c r="R18" s="37">
        <f t="shared" si="2"/>
        <v>1.5325957145940461</v>
      </c>
      <c r="S18" s="46">
        <f t="shared" si="16"/>
        <v>6</v>
      </c>
      <c r="T18" s="39">
        <f t="shared" si="17"/>
        <v>6</v>
      </c>
      <c r="U18" s="77">
        <f t="shared" si="3"/>
        <v>6</v>
      </c>
      <c r="V18" s="39">
        <f t="shared" si="4"/>
        <v>6</v>
      </c>
      <c r="W18" s="77">
        <f t="shared" si="5"/>
        <v>6</v>
      </c>
      <c r="X18" s="37">
        <f t="shared" si="6"/>
        <v>6</v>
      </c>
    </row>
    <row r="19" spans="1:24" x14ac:dyDescent="0.25">
      <c r="A19" s="116">
        <v>331102</v>
      </c>
      <c r="B19" s="88" t="s">
        <v>150</v>
      </c>
      <c r="C19" s="5" t="s">
        <v>77</v>
      </c>
      <c r="D19" s="62">
        <v>2.6</v>
      </c>
      <c r="E19" s="61">
        <v>0.32</v>
      </c>
      <c r="F19" s="161">
        <v>2.6</v>
      </c>
      <c r="G19" s="76">
        <f t="shared" si="7"/>
        <v>3.9527927889640075</v>
      </c>
      <c r="H19" s="77">
        <f t="shared" si="8"/>
        <v>4.7811424144222539</v>
      </c>
      <c r="I19" s="77">
        <f t="shared" si="9"/>
        <v>6</v>
      </c>
      <c r="J19" s="39">
        <f t="shared" si="10"/>
        <v>2.7157906816130266</v>
      </c>
      <c r="K19" s="77">
        <f t="shared" si="11"/>
        <v>3.5441403070712729</v>
      </c>
      <c r="L19" s="77">
        <f t="shared" si="12"/>
        <v>6</v>
      </c>
      <c r="M19" s="39">
        <f t="shared" si="0"/>
        <v>2.5090256187761861</v>
      </c>
      <c r="N19" s="77">
        <f t="shared" si="1"/>
        <v>3.3373752442344329</v>
      </c>
      <c r="O19" s="78">
        <f t="shared" si="13"/>
        <v>6</v>
      </c>
      <c r="P19" s="76">
        <f t="shared" si="14"/>
        <v>2.3464081078901637</v>
      </c>
      <c r="Q19" s="77">
        <f t="shared" si="15"/>
        <v>1.1094060005391835</v>
      </c>
      <c r="R19" s="37">
        <f t="shared" si="2"/>
        <v>0.90264093770234255</v>
      </c>
      <c r="S19" s="46">
        <f t="shared" si="16"/>
        <v>6</v>
      </c>
      <c r="T19" s="39">
        <f t="shared" si="17"/>
        <v>6</v>
      </c>
      <c r="U19" s="77">
        <f t="shared" si="3"/>
        <v>5.8850105367549057</v>
      </c>
      <c r="V19" s="39">
        <f t="shared" si="4"/>
        <v>6</v>
      </c>
      <c r="W19" s="77">
        <f t="shared" si="5"/>
        <v>4.0184627140556568</v>
      </c>
      <c r="X19" s="37">
        <f t="shared" si="6"/>
        <v>6</v>
      </c>
    </row>
    <row r="20" spans="1:24" x14ac:dyDescent="0.25">
      <c r="A20" s="112">
        <v>330214</v>
      </c>
      <c r="B20" s="88" t="s">
        <v>151</v>
      </c>
      <c r="C20" s="5" t="s">
        <v>76</v>
      </c>
      <c r="D20" s="62">
        <v>2</v>
      </c>
      <c r="E20" s="61">
        <v>0.28000000000000003</v>
      </c>
      <c r="F20" s="161">
        <v>2</v>
      </c>
      <c r="G20" s="76">
        <f t="shared" si="7"/>
        <v>4.5460489016731502</v>
      </c>
      <c r="H20" s="77">
        <f t="shared" si="8"/>
        <v>5.4927341879111475</v>
      </c>
      <c r="I20" s="77">
        <f t="shared" si="9"/>
        <v>6</v>
      </c>
      <c r="J20" s="39">
        <f t="shared" si="10"/>
        <v>3.1323322075577442</v>
      </c>
      <c r="K20" s="77">
        <f t="shared" si="11"/>
        <v>4.0790174937957397</v>
      </c>
      <c r="L20" s="77">
        <f t="shared" si="12"/>
        <v>6</v>
      </c>
      <c r="M20" s="39">
        <f t="shared" si="0"/>
        <v>2.9103149928870695</v>
      </c>
      <c r="N20" s="77">
        <f t="shared" si="1"/>
        <v>3.8570002791250655</v>
      </c>
      <c r="O20" s="78">
        <f t="shared" si="13"/>
        <v>6</v>
      </c>
      <c r="P20" s="76">
        <f t="shared" si="14"/>
        <v>2.7101806947316156</v>
      </c>
      <c r="Q20" s="77">
        <f t="shared" si="15"/>
        <v>1.2964640006162094</v>
      </c>
      <c r="R20" s="37">
        <f t="shared" si="2"/>
        <v>1.0744467859455344</v>
      </c>
      <c r="S20" s="46">
        <f t="shared" si="16"/>
        <v>6</v>
      </c>
      <c r="T20" s="39">
        <f t="shared" si="17"/>
        <v>6</v>
      </c>
      <c r="U20" s="77">
        <f t="shared" si="3"/>
        <v>6</v>
      </c>
      <c r="V20" s="39">
        <f t="shared" si="4"/>
        <v>6</v>
      </c>
      <c r="W20" s="77">
        <f t="shared" si="5"/>
        <v>4.6353859589207502</v>
      </c>
      <c r="X20" s="37">
        <f t="shared" si="6"/>
        <v>6</v>
      </c>
    </row>
    <row r="21" spans="1:24" x14ac:dyDescent="0.25">
      <c r="A21" s="112">
        <v>330612</v>
      </c>
      <c r="B21" s="88" t="s">
        <v>152</v>
      </c>
      <c r="C21" s="5" t="s">
        <v>75</v>
      </c>
      <c r="D21" s="62">
        <v>2.6</v>
      </c>
      <c r="E21" s="61">
        <v>0.16</v>
      </c>
      <c r="F21" s="161">
        <v>2.6</v>
      </c>
      <c r="G21" s="76">
        <f t="shared" si="7"/>
        <v>6</v>
      </c>
      <c r="H21" s="77">
        <f t="shared" si="8"/>
        <v>6</v>
      </c>
      <c r="I21" s="77">
        <f t="shared" si="9"/>
        <v>6</v>
      </c>
      <c r="J21" s="39">
        <f t="shared" si="10"/>
        <v>5.6315813632260534</v>
      </c>
      <c r="K21" s="77">
        <f t="shared" si="11"/>
        <v>6</v>
      </c>
      <c r="L21" s="77">
        <f t="shared" si="12"/>
        <v>6</v>
      </c>
      <c r="M21" s="39">
        <f t="shared" si="0"/>
        <v>5.3180512375523721</v>
      </c>
      <c r="N21" s="77">
        <f t="shared" si="1"/>
        <v>6</v>
      </c>
      <c r="O21" s="78">
        <f t="shared" si="13"/>
        <v>6</v>
      </c>
      <c r="P21" s="76">
        <f t="shared" si="14"/>
        <v>4.8928162157803277</v>
      </c>
      <c r="Q21" s="77">
        <f t="shared" si="15"/>
        <v>2.4188120010783667</v>
      </c>
      <c r="R21" s="37">
        <f t="shared" si="2"/>
        <v>2.1052818754046854</v>
      </c>
      <c r="S21" s="46">
        <f t="shared" si="16"/>
        <v>6</v>
      </c>
      <c r="T21" s="39">
        <f t="shared" si="17"/>
        <v>6</v>
      </c>
      <c r="U21" s="77">
        <f t="shared" si="3"/>
        <v>6</v>
      </c>
      <c r="V21" s="39">
        <f t="shared" si="4"/>
        <v>6</v>
      </c>
      <c r="W21" s="77">
        <f t="shared" si="5"/>
        <v>6</v>
      </c>
      <c r="X21" s="37">
        <f t="shared" si="6"/>
        <v>6</v>
      </c>
    </row>
    <row r="22" spans="1:24" x14ac:dyDescent="0.25">
      <c r="A22" s="112">
        <v>330509</v>
      </c>
      <c r="B22" s="88" t="s">
        <v>153</v>
      </c>
      <c r="C22" s="7" t="s">
        <v>75</v>
      </c>
      <c r="D22" s="65">
        <v>2</v>
      </c>
      <c r="E22" s="61">
        <v>0.21</v>
      </c>
      <c r="F22" s="161">
        <v>2</v>
      </c>
      <c r="G22" s="76">
        <f t="shared" si="7"/>
        <v>6</v>
      </c>
      <c r="H22" s="77">
        <f t="shared" si="8"/>
        <v>6</v>
      </c>
      <c r="I22" s="77">
        <f t="shared" si="9"/>
        <v>6</v>
      </c>
      <c r="J22" s="39">
        <f t="shared" si="10"/>
        <v>4.2431096100769938</v>
      </c>
      <c r="K22" s="77">
        <f t="shared" si="11"/>
        <v>5.5053566583943212</v>
      </c>
      <c r="L22" s="77">
        <f t="shared" si="12"/>
        <v>6</v>
      </c>
      <c r="M22" s="39">
        <f t="shared" si="0"/>
        <v>3.9804199905160935</v>
      </c>
      <c r="N22" s="77">
        <f t="shared" si="1"/>
        <v>5.2426670388334218</v>
      </c>
      <c r="O22" s="78">
        <f t="shared" si="13"/>
        <v>6</v>
      </c>
      <c r="P22" s="76">
        <f t="shared" si="14"/>
        <v>3.680240926308822</v>
      </c>
      <c r="Q22" s="77">
        <f t="shared" si="15"/>
        <v>1.7952853341549462</v>
      </c>
      <c r="R22" s="37">
        <f t="shared" si="2"/>
        <v>1.5325957145940461</v>
      </c>
      <c r="S22" s="46">
        <f t="shared" si="16"/>
        <v>6</v>
      </c>
      <c r="T22" s="39">
        <f t="shared" si="17"/>
        <v>6</v>
      </c>
      <c r="U22" s="77">
        <f t="shared" si="3"/>
        <v>6</v>
      </c>
      <c r="V22" s="39">
        <f t="shared" si="4"/>
        <v>6</v>
      </c>
      <c r="W22" s="77">
        <f t="shared" si="5"/>
        <v>6</v>
      </c>
      <c r="X22" s="37">
        <f t="shared" si="6"/>
        <v>6</v>
      </c>
    </row>
    <row r="23" spans="1:24" x14ac:dyDescent="0.25">
      <c r="A23" s="112">
        <v>330605</v>
      </c>
      <c r="B23" s="88" t="s">
        <v>154</v>
      </c>
      <c r="C23" s="5" t="s">
        <v>76</v>
      </c>
      <c r="D23" s="62">
        <v>2.5</v>
      </c>
      <c r="E23" s="61">
        <v>0.32</v>
      </c>
      <c r="F23" s="161">
        <v>2.5</v>
      </c>
      <c r="G23" s="76">
        <f t="shared" si="7"/>
        <v>3.9527927889640075</v>
      </c>
      <c r="H23" s="77">
        <f t="shared" si="8"/>
        <v>4.7811424144222539</v>
      </c>
      <c r="I23" s="77">
        <f t="shared" si="9"/>
        <v>6</v>
      </c>
      <c r="J23" s="39">
        <f t="shared" si="10"/>
        <v>2.7157906816130266</v>
      </c>
      <c r="K23" s="77">
        <f t="shared" si="11"/>
        <v>3.5441403070712729</v>
      </c>
      <c r="L23" s="77">
        <f t="shared" si="12"/>
        <v>6</v>
      </c>
      <c r="M23" s="39">
        <f t="shared" si="0"/>
        <v>2.5090256187761861</v>
      </c>
      <c r="N23" s="77">
        <f t="shared" si="1"/>
        <v>3.3373752442344329</v>
      </c>
      <c r="O23" s="78">
        <f t="shared" si="13"/>
        <v>6</v>
      </c>
      <c r="P23" s="76">
        <f t="shared" si="14"/>
        <v>2.3464081078901637</v>
      </c>
      <c r="Q23" s="77">
        <f t="shared" si="15"/>
        <v>1.1094060005391835</v>
      </c>
      <c r="R23" s="37">
        <f t="shared" si="2"/>
        <v>0.90264093770234255</v>
      </c>
      <c r="S23" s="46">
        <f t="shared" si="16"/>
        <v>6</v>
      </c>
      <c r="T23" s="39">
        <f t="shared" si="17"/>
        <v>6</v>
      </c>
      <c r="U23" s="77">
        <f t="shared" si="3"/>
        <v>5.8850105367549057</v>
      </c>
      <c r="V23" s="39">
        <f t="shared" si="4"/>
        <v>6</v>
      </c>
      <c r="W23" s="77">
        <f t="shared" si="5"/>
        <v>4.0184627140556568</v>
      </c>
      <c r="X23" s="37">
        <f t="shared" si="6"/>
        <v>6</v>
      </c>
    </row>
    <row r="24" spans="1:24" x14ac:dyDescent="0.25">
      <c r="A24" s="112">
        <v>330416</v>
      </c>
      <c r="B24" s="88" t="s">
        <v>266</v>
      </c>
      <c r="C24" s="5" t="s">
        <v>76</v>
      </c>
      <c r="D24" s="62"/>
      <c r="E24" s="61">
        <v>0.2</v>
      </c>
      <c r="F24" s="161">
        <v>2.8</v>
      </c>
      <c r="G24" s="76">
        <f t="shared" si="7"/>
        <v>6</v>
      </c>
      <c r="H24" s="77">
        <f t="shared" si="8"/>
        <v>6</v>
      </c>
      <c r="I24" s="77">
        <f t="shared" si="9"/>
        <v>6</v>
      </c>
      <c r="J24" s="39">
        <f t="shared" si="10"/>
        <v>4.465265090580842</v>
      </c>
      <c r="K24" s="77">
        <f t="shared" si="11"/>
        <v>5.7906244913140359</v>
      </c>
      <c r="L24" s="77">
        <f t="shared" si="12"/>
        <v>6</v>
      </c>
      <c r="M24" s="39">
        <f t="shared" si="0"/>
        <v>4.1944409900418966</v>
      </c>
      <c r="N24" s="77">
        <f t="shared" si="1"/>
        <v>5.5198003907750923</v>
      </c>
      <c r="O24" s="78">
        <f t="shared" si="13"/>
        <v>6</v>
      </c>
      <c r="P24" s="76">
        <f t="shared" si="14"/>
        <v>3.8742529726242623</v>
      </c>
      <c r="Q24" s="77">
        <f t="shared" si="15"/>
        <v>1.8950496008626934</v>
      </c>
      <c r="R24" s="37">
        <f t="shared" si="2"/>
        <v>1.6242255003237482</v>
      </c>
      <c r="S24" s="46">
        <f t="shared" si="16"/>
        <v>6</v>
      </c>
      <c r="T24" s="39">
        <f t="shared" si="17"/>
        <v>6</v>
      </c>
      <c r="U24" s="77">
        <f t="shared" si="3"/>
        <v>6</v>
      </c>
      <c r="V24" s="39">
        <f t="shared" si="4"/>
        <v>6</v>
      </c>
      <c r="W24" s="77">
        <f t="shared" si="5"/>
        <v>6</v>
      </c>
      <c r="X24" s="37">
        <f t="shared" si="6"/>
        <v>6</v>
      </c>
    </row>
    <row r="25" spans="1:24" x14ac:dyDescent="0.25">
      <c r="A25" s="112">
        <v>330223</v>
      </c>
      <c r="B25" s="112" t="s">
        <v>256</v>
      </c>
      <c r="C25" s="5" t="s">
        <v>76</v>
      </c>
      <c r="D25" s="62"/>
      <c r="E25" s="61">
        <v>0.26</v>
      </c>
      <c r="F25" s="161">
        <v>2.8</v>
      </c>
      <c r="G25" s="76">
        <f t="shared" si="7"/>
        <v>4.91112958641724</v>
      </c>
      <c r="H25" s="77">
        <f t="shared" si="8"/>
        <v>5.9306368177504662</v>
      </c>
      <c r="I25" s="77">
        <f t="shared" si="9"/>
        <v>6</v>
      </c>
      <c r="J25" s="39">
        <f t="shared" si="10"/>
        <v>3.3886654542929557</v>
      </c>
      <c r="K25" s="77">
        <f t="shared" si="11"/>
        <v>4.408172685626182</v>
      </c>
      <c r="L25" s="77">
        <f t="shared" si="12"/>
        <v>6</v>
      </c>
      <c r="M25" s="39">
        <f t="shared" si="0"/>
        <v>3.1572623000322291</v>
      </c>
      <c r="N25" s="77">
        <f t="shared" si="1"/>
        <v>4.1767695313654558</v>
      </c>
      <c r="O25" s="78">
        <f t="shared" si="13"/>
        <v>6</v>
      </c>
      <c r="P25" s="76">
        <f t="shared" si="14"/>
        <v>2.9340407481725097</v>
      </c>
      <c r="Q25" s="77">
        <f t="shared" si="15"/>
        <v>1.4115766160482257</v>
      </c>
      <c r="R25" s="37">
        <f t="shared" si="2"/>
        <v>1.1801734617874986</v>
      </c>
      <c r="S25" s="46">
        <f t="shared" si="16"/>
        <v>6</v>
      </c>
      <c r="T25" s="39">
        <f t="shared" si="17"/>
        <v>6</v>
      </c>
      <c r="U25" s="77">
        <f t="shared" si="3"/>
        <v>6</v>
      </c>
      <c r="V25" s="39">
        <f t="shared" si="4"/>
        <v>6</v>
      </c>
      <c r="W25" s="77">
        <f t="shared" si="5"/>
        <v>5.0150310326838854</v>
      </c>
      <c r="X25" s="37">
        <f t="shared" si="6"/>
        <v>6</v>
      </c>
    </row>
    <row r="26" spans="1:24" x14ac:dyDescent="0.25">
      <c r="A26" s="112">
        <v>330117</v>
      </c>
      <c r="B26" s="112" t="s">
        <v>294</v>
      </c>
      <c r="C26" s="235" t="s">
        <v>76</v>
      </c>
      <c r="D26" s="62"/>
      <c r="E26" s="61">
        <v>0.19</v>
      </c>
      <c r="F26" s="161">
        <v>1.95</v>
      </c>
      <c r="G26" s="76">
        <f t="shared" si="7"/>
        <v>6</v>
      </c>
      <c r="H26" s="77">
        <f t="shared" si="8"/>
        <v>6</v>
      </c>
      <c r="I26" s="77">
        <f t="shared" si="9"/>
        <v>6</v>
      </c>
      <c r="J26" s="39">
        <f t="shared" si="10"/>
        <v>4.7108053585061507</v>
      </c>
      <c r="K26" s="77">
        <f t="shared" si="11"/>
        <v>6</v>
      </c>
      <c r="L26" s="77">
        <f t="shared" si="12"/>
        <v>6</v>
      </c>
      <c r="M26" s="39">
        <f t="shared" si="0"/>
        <v>4.4309905158335763</v>
      </c>
      <c r="N26" s="77">
        <f t="shared" si="1"/>
        <v>5.8261056745000968</v>
      </c>
      <c r="O26" s="78">
        <f t="shared" si="13"/>
        <v>6</v>
      </c>
      <c r="P26" s="76">
        <f t="shared" si="14"/>
        <v>4.0886873396044869</v>
      </c>
      <c r="Q26" s="77">
        <f t="shared" si="15"/>
        <v>2.0053153693291508</v>
      </c>
      <c r="R26" s="37">
        <f t="shared" si="2"/>
        <v>1.725500526656577</v>
      </c>
      <c r="S26" s="46">
        <f t="shared" si="16"/>
        <v>6</v>
      </c>
      <c r="T26" s="39">
        <f t="shared" si="17"/>
        <v>6</v>
      </c>
      <c r="U26" s="77">
        <f t="shared" si="3"/>
        <v>6</v>
      </c>
      <c r="V26" s="39">
        <f t="shared" si="4"/>
        <v>6</v>
      </c>
      <c r="W26" s="77">
        <f t="shared" si="5"/>
        <v>6</v>
      </c>
      <c r="X26" s="37">
        <f t="shared" si="6"/>
        <v>6</v>
      </c>
    </row>
    <row r="27" spans="1:24" x14ac:dyDescent="0.25">
      <c r="A27" s="112">
        <v>330117</v>
      </c>
      <c r="B27" s="112" t="s">
        <v>342</v>
      </c>
      <c r="C27" s="279" t="s">
        <v>76</v>
      </c>
      <c r="D27" s="62"/>
      <c r="E27" s="61">
        <v>0.33</v>
      </c>
      <c r="F27" s="161">
        <v>1.95</v>
      </c>
      <c r="G27" s="76">
        <f t="shared" si="7"/>
        <v>3.8269505832378252</v>
      </c>
      <c r="H27" s="77">
        <f t="shared" si="8"/>
        <v>4.6301987048943065</v>
      </c>
      <c r="I27" s="77">
        <f t="shared" si="9"/>
        <v>6</v>
      </c>
      <c r="J27" s="39">
        <f t="shared" si="10"/>
        <v>2.6274333882308136</v>
      </c>
      <c r="K27" s="77">
        <f t="shared" si="11"/>
        <v>3.4306815098872945</v>
      </c>
      <c r="L27" s="77">
        <f t="shared" si="12"/>
        <v>6</v>
      </c>
      <c r="M27" s="39">
        <f t="shared" si="0"/>
        <v>2.4239036303284225</v>
      </c>
      <c r="N27" s="77">
        <f t="shared" si="1"/>
        <v>3.2271517519849042</v>
      </c>
      <c r="O27" s="78">
        <f t="shared" si="13"/>
        <v>6</v>
      </c>
      <c r="P27" s="76">
        <f t="shared" si="14"/>
        <v>2.2692442258328862</v>
      </c>
      <c r="Q27" s="77">
        <f t="shared" si="15"/>
        <v>1.0697270308258746</v>
      </c>
      <c r="R27" s="37">
        <f t="shared" si="2"/>
        <v>0.8661972729234837</v>
      </c>
      <c r="S27" s="46">
        <f t="shared" si="16"/>
        <v>6</v>
      </c>
      <c r="T27" s="39">
        <f t="shared" si="17"/>
        <v>6</v>
      </c>
      <c r="U27" s="77">
        <f t="shared" si="3"/>
        <v>5.6975859750350599</v>
      </c>
      <c r="V27" s="39">
        <f t="shared" si="4"/>
        <v>6</v>
      </c>
      <c r="W27" s="77">
        <f t="shared" si="5"/>
        <v>3.8876002075691227</v>
      </c>
      <c r="X27" s="37">
        <f t="shared" si="6"/>
        <v>6</v>
      </c>
    </row>
    <row r="28" spans="1:24" x14ac:dyDescent="0.25">
      <c r="A28" s="112">
        <v>330409</v>
      </c>
      <c r="B28" s="88" t="s">
        <v>155</v>
      </c>
      <c r="C28" s="5" t="s">
        <v>75</v>
      </c>
      <c r="D28" s="62">
        <v>2.6</v>
      </c>
      <c r="E28" s="61">
        <v>0.21</v>
      </c>
      <c r="F28" s="161">
        <v>2.6</v>
      </c>
      <c r="G28" s="76">
        <f t="shared" si="7"/>
        <v>6</v>
      </c>
      <c r="H28" s="77">
        <f t="shared" si="8"/>
        <v>6</v>
      </c>
      <c r="I28" s="77">
        <f t="shared" si="9"/>
        <v>6</v>
      </c>
      <c r="J28" s="39">
        <f t="shared" si="10"/>
        <v>4.2431096100769938</v>
      </c>
      <c r="K28" s="77">
        <f t="shared" si="11"/>
        <v>5.5053566583943212</v>
      </c>
      <c r="L28" s="77">
        <f t="shared" si="12"/>
        <v>6</v>
      </c>
      <c r="M28" s="39">
        <f t="shared" si="0"/>
        <v>3.9804199905160935</v>
      </c>
      <c r="N28" s="77">
        <f t="shared" si="1"/>
        <v>5.2426670388334218</v>
      </c>
      <c r="O28" s="78">
        <f t="shared" si="13"/>
        <v>6</v>
      </c>
      <c r="P28" s="76">
        <f t="shared" si="14"/>
        <v>3.680240926308822</v>
      </c>
      <c r="Q28" s="77">
        <f t="shared" si="15"/>
        <v>1.7952853341549462</v>
      </c>
      <c r="R28" s="37">
        <f t="shared" si="2"/>
        <v>1.5325957145940461</v>
      </c>
      <c r="S28" s="46">
        <f t="shared" si="16"/>
        <v>6</v>
      </c>
      <c r="T28" s="39">
        <f t="shared" si="17"/>
        <v>6</v>
      </c>
      <c r="U28" s="77">
        <f t="shared" si="3"/>
        <v>6</v>
      </c>
      <c r="V28" s="39">
        <f t="shared" si="4"/>
        <v>6</v>
      </c>
      <c r="W28" s="77">
        <f t="shared" si="5"/>
        <v>6</v>
      </c>
      <c r="X28" s="37">
        <f t="shared" si="6"/>
        <v>6</v>
      </c>
    </row>
    <row r="29" spans="1:24" x14ac:dyDescent="0.25">
      <c r="A29" s="112">
        <v>330208</v>
      </c>
      <c r="B29" s="88" t="s">
        <v>156</v>
      </c>
      <c r="C29" s="5" t="s">
        <v>76</v>
      </c>
      <c r="D29" s="62">
        <v>2.6</v>
      </c>
      <c r="E29" s="61">
        <v>0.28999999999999998</v>
      </c>
      <c r="F29" s="161">
        <v>2.2000000000000002</v>
      </c>
      <c r="G29" s="76">
        <f t="shared" si="7"/>
        <v>4.3823920429947671</v>
      </c>
      <c r="H29" s="77">
        <f t="shared" si="8"/>
        <v>5.2964330090176599</v>
      </c>
      <c r="I29" s="77">
        <f t="shared" si="9"/>
        <v>6</v>
      </c>
      <c r="J29" s="39">
        <f t="shared" si="10"/>
        <v>3.0174242004005811</v>
      </c>
      <c r="K29" s="77">
        <f t="shared" si="11"/>
        <v>3.9314651664234743</v>
      </c>
      <c r="L29" s="77">
        <f t="shared" si="12"/>
        <v>6</v>
      </c>
      <c r="M29" s="39">
        <f t="shared" si="0"/>
        <v>2.799614475890964</v>
      </c>
      <c r="N29" s="77">
        <f t="shared" si="1"/>
        <v>3.7136554419138568</v>
      </c>
      <c r="O29" s="78">
        <f t="shared" si="13"/>
        <v>6</v>
      </c>
      <c r="P29" s="76">
        <f t="shared" si="14"/>
        <v>2.609829636292595</v>
      </c>
      <c r="Q29" s="77">
        <f t="shared" si="15"/>
        <v>1.2448617936984092</v>
      </c>
      <c r="R29" s="37">
        <f t="shared" si="2"/>
        <v>1.0270520691887921</v>
      </c>
      <c r="S29" s="46">
        <f t="shared" si="16"/>
        <v>6</v>
      </c>
      <c r="T29" s="39">
        <f t="shared" si="17"/>
        <v>6</v>
      </c>
      <c r="U29" s="77">
        <f t="shared" si="3"/>
        <v>6</v>
      </c>
      <c r="V29" s="39">
        <f t="shared" si="4"/>
        <v>6</v>
      </c>
      <c r="W29" s="77">
        <f t="shared" si="5"/>
        <v>4.4652002361993466</v>
      </c>
      <c r="X29" s="37">
        <f t="shared" si="6"/>
        <v>6</v>
      </c>
    </row>
    <row r="30" spans="1:24" x14ac:dyDescent="0.25">
      <c r="A30" s="112">
        <v>330221</v>
      </c>
      <c r="B30" s="88" t="s">
        <v>257</v>
      </c>
      <c r="C30" s="5" t="s">
        <v>74</v>
      </c>
      <c r="D30" s="62"/>
      <c r="E30" s="252">
        <v>0.28000000000000003</v>
      </c>
      <c r="F30" s="161">
        <v>2.8</v>
      </c>
      <c r="G30" s="76">
        <f t="shared" si="7"/>
        <v>4.5460489016731502</v>
      </c>
      <c r="H30" s="77">
        <f t="shared" si="8"/>
        <v>5.4927341879111475</v>
      </c>
      <c r="I30" s="77">
        <f t="shared" si="9"/>
        <v>6</v>
      </c>
      <c r="J30" s="39">
        <f t="shared" si="10"/>
        <v>3.1323322075577442</v>
      </c>
      <c r="K30" s="77">
        <f t="shared" si="11"/>
        <v>4.0790174937957397</v>
      </c>
      <c r="L30" s="77">
        <f t="shared" si="12"/>
        <v>6</v>
      </c>
      <c r="M30" s="39">
        <f t="shared" si="0"/>
        <v>2.9103149928870695</v>
      </c>
      <c r="N30" s="77">
        <f t="shared" si="1"/>
        <v>3.8570002791250655</v>
      </c>
      <c r="O30" s="78">
        <f t="shared" si="13"/>
        <v>6</v>
      </c>
      <c r="P30" s="76">
        <f t="shared" si="14"/>
        <v>2.7101806947316156</v>
      </c>
      <c r="Q30" s="77">
        <f t="shared" si="15"/>
        <v>1.2964640006162094</v>
      </c>
      <c r="R30" s="37">
        <f t="shared" si="2"/>
        <v>1.0744467859455344</v>
      </c>
      <c r="S30" s="46">
        <f t="shared" si="16"/>
        <v>6</v>
      </c>
      <c r="T30" s="39">
        <f t="shared" si="17"/>
        <v>6</v>
      </c>
      <c r="U30" s="77">
        <f t="shared" si="3"/>
        <v>6</v>
      </c>
      <c r="V30" s="39">
        <f t="shared" si="4"/>
        <v>6</v>
      </c>
      <c r="W30" s="77">
        <f t="shared" si="5"/>
        <v>4.6353859589207502</v>
      </c>
      <c r="X30" s="37">
        <f t="shared" si="6"/>
        <v>6</v>
      </c>
    </row>
    <row r="31" spans="1:24" x14ac:dyDescent="0.25">
      <c r="A31" s="112">
        <v>330107</v>
      </c>
      <c r="B31" s="88" t="s">
        <v>206</v>
      </c>
      <c r="C31" s="5" t="s">
        <v>76</v>
      </c>
      <c r="D31" s="62">
        <v>2.6</v>
      </c>
      <c r="E31" s="61">
        <v>0.22</v>
      </c>
      <c r="F31" s="161">
        <v>2.6</v>
      </c>
      <c r="G31" s="76">
        <f t="shared" si="7"/>
        <v>5.8404258748567379</v>
      </c>
      <c r="H31" s="77">
        <f t="shared" si="8"/>
        <v>6</v>
      </c>
      <c r="I31" s="77">
        <f t="shared" si="9"/>
        <v>6</v>
      </c>
      <c r="J31" s="39">
        <f t="shared" si="10"/>
        <v>4.0411500823462205</v>
      </c>
      <c r="K31" s="77">
        <f t="shared" si="11"/>
        <v>5.2460222648309429</v>
      </c>
      <c r="L31" s="77">
        <f t="shared" si="12"/>
        <v>6</v>
      </c>
      <c r="M31" s="39">
        <f t="shared" si="0"/>
        <v>3.7858554454926345</v>
      </c>
      <c r="N31" s="77">
        <f t="shared" si="1"/>
        <v>4.9907276279773569</v>
      </c>
      <c r="O31" s="78">
        <f t="shared" si="13"/>
        <v>6</v>
      </c>
      <c r="P31" s="76">
        <f t="shared" si="14"/>
        <v>3.5038663387493294</v>
      </c>
      <c r="Q31" s="77">
        <f t="shared" si="15"/>
        <v>1.704590546238812</v>
      </c>
      <c r="R31" s="37">
        <f t="shared" si="2"/>
        <v>1.4492959093852258</v>
      </c>
      <c r="S31" s="46">
        <f t="shared" si="16"/>
        <v>6</v>
      </c>
      <c r="T31" s="39">
        <f t="shared" si="17"/>
        <v>6</v>
      </c>
      <c r="U31" s="77">
        <f t="shared" si="3"/>
        <v>6</v>
      </c>
      <c r="V31" s="39">
        <f t="shared" si="4"/>
        <v>6</v>
      </c>
      <c r="W31" s="77">
        <f t="shared" si="5"/>
        <v>5.9814003113536831</v>
      </c>
      <c r="X31" s="37">
        <f t="shared" si="6"/>
        <v>6</v>
      </c>
    </row>
    <row r="32" spans="1:24" x14ac:dyDescent="0.25">
      <c r="A32" s="112">
        <v>330113</v>
      </c>
      <c r="B32" s="88" t="s">
        <v>157</v>
      </c>
      <c r="C32" s="5" t="s">
        <v>76</v>
      </c>
      <c r="D32" s="62">
        <v>2.9</v>
      </c>
      <c r="E32" s="61">
        <v>0.26</v>
      </c>
      <c r="F32" s="161">
        <v>2.6</v>
      </c>
      <c r="G32" s="76">
        <f t="shared" si="7"/>
        <v>4.91112958641724</v>
      </c>
      <c r="H32" s="77">
        <f t="shared" si="8"/>
        <v>5.9306368177504662</v>
      </c>
      <c r="I32" s="77">
        <f t="shared" si="9"/>
        <v>6</v>
      </c>
      <c r="J32" s="39">
        <f t="shared" si="10"/>
        <v>3.3886654542929557</v>
      </c>
      <c r="K32" s="77">
        <f t="shared" si="11"/>
        <v>4.408172685626182</v>
      </c>
      <c r="L32" s="77">
        <f t="shared" si="12"/>
        <v>6</v>
      </c>
      <c r="M32" s="39">
        <f t="shared" si="0"/>
        <v>3.1572623000322291</v>
      </c>
      <c r="N32" s="77">
        <f t="shared" si="1"/>
        <v>4.1767695313654558</v>
      </c>
      <c r="O32" s="78">
        <f t="shared" si="13"/>
        <v>6</v>
      </c>
      <c r="P32" s="76">
        <f t="shared" si="14"/>
        <v>2.9340407481725097</v>
      </c>
      <c r="Q32" s="77">
        <f t="shared" si="15"/>
        <v>1.4115766160482257</v>
      </c>
      <c r="R32" s="37">
        <f t="shared" si="2"/>
        <v>1.1801734617874986</v>
      </c>
      <c r="S32" s="46">
        <f t="shared" si="16"/>
        <v>6</v>
      </c>
      <c r="T32" s="39">
        <f t="shared" si="17"/>
        <v>6</v>
      </c>
      <c r="U32" s="77">
        <f t="shared" si="3"/>
        <v>6</v>
      </c>
      <c r="V32" s="39">
        <f t="shared" si="4"/>
        <v>6</v>
      </c>
      <c r="W32" s="77">
        <f t="shared" si="5"/>
        <v>5.0150310326838854</v>
      </c>
      <c r="X32" s="37">
        <f t="shared" si="6"/>
        <v>6</v>
      </c>
    </row>
    <row r="33" spans="1:24" x14ac:dyDescent="0.25">
      <c r="A33" s="112">
        <v>330503</v>
      </c>
      <c r="B33" s="88" t="s">
        <v>158</v>
      </c>
      <c r="C33" s="5" t="s">
        <v>76</v>
      </c>
      <c r="D33" s="62">
        <v>2.6</v>
      </c>
      <c r="E33" s="61">
        <v>0.17</v>
      </c>
      <c r="F33" s="161">
        <v>2.6</v>
      </c>
      <c r="G33" s="76">
        <f t="shared" si="7"/>
        <v>6</v>
      </c>
      <c r="H33" s="77">
        <f t="shared" si="8"/>
        <v>6</v>
      </c>
      <c r="I33" s="77">
        <f t="shared" si="9"/>
        <v>6</v>
      </c>
      <c r="J33" s="39">
        <f t="shared" si="10"/>
        <v>5.2885471653892262</v>
      </c>
      <c r="K33" s="77">
        <f t="shared" si="11"/>
        <v>6</v>
      </c>
      <c r="L33" s="77">
        <f t="shared" si="12"/>
        <v>6</v>
      </c>
      <c r="M33" s="39">
        <f t="shared" si="0"/>
        <v>4.9875776353434089</v>
      </c>
      <c r="N33" s="77">
        <f t="shared" si="1"/>
        <v>6</v>
      </c>
      <c r="O33" s="78">
        <f t="shared" si="13"/>
        <v>6</v>
      </c>
      <c r="P33" s="76">
        <f t="shared" si="14"/>
        <v>4.593238791322662</v>
      </c>
      <c r="Q33" s="77">
        <f t="shared" si="15"/>
        <v>2.2647642363090505</v>
      </c>
      <c r="R33" s="37">
        <f t="shared" si="2"/>
        <v>1.963794706263233</v>
      </c>
      <c r="S33" s="46">
        <f t="shared" si="16"/>
        <v>6</v>
      </c>
      <c r="T33" s="39">
        <f t="shared" si="17"/>
        <v>6</v>
      </c>
      <c r="U33" s="77">
        <f t="shared" si="3"/>
        <v>6</v>
      </c>
      <c r="V33" s="39">
        <f t="shared" si="4"/>
        <v>6</v>
      </c>
      <c r="W33" s="77">
        <f t="shared" si="5"/>
        <v>6</v>
      </c>
      <c r="X33" s="37">
        <f t="shared" si="6"/>
        <v>6</v>
      </c>
    </row>
    <row r="34" spans="1:24" x14ac:dyDescent="0.25">
      <c r="A34" s="112">
        <v>330504</v>
      </c>
      <c r="B34" s="88" t="s">
        <v>159</v>
      </c>
      <c r="C34" s="5" t="s">
        <v>75</v>
      </c>
      <c r="D34" s="62">
        <v>2.6</v>
      </c>
      <c r="E34" s="61">
        <v>0.16</v>
      </c>
      <c r="F34" s="161">
        <v>2.6</v>
      </c>
      <c r="G34" s="76">
        <f t="shared" si="7"/>
        <v>6</v>
      </c>
      <c r="H34" s="77">
        <f t="shared" si="8"/>
        <v>6</v>
      </c>
      <c r="I34" s="77">
        <f t="shared" si="9"/>
        <v>6</v>
      </c>
      <c r="J34" s="39">
        <f t="shared" si="10"/>
        <v>5.6315813632260534</v>
      </c>
      <c r="K34" s="77">
        <f t="shared" si="11"/>
        <v>6</v>
      </c>
      <c r="L34" s="77">
        <f t="shared" si="12"/>
        <v>6</v>
      </c>
      <c r="M34" s="39">
        <f t="shared" si="0"/>
        <v>5.3180512375523721</v>
      </c>
      <c r="N34" s="77">
        <f t="shared" si="1"/>
        <v>6</v>
      </c>
      <c r="O34" s="78">
        <f t="shared" si="13"/>
        <v>6</v>
      </c>
      <c r="P34" s="76">
        <f t="shared" si="14"/>
        <v>4.8928162157803277</v>
      </c>
      <c r="Q34" s="77">
        <f t="shared" si="15"/>
        <v>2.4188120010783667</v>
      </c>
      <c r="R34" s="37">
        <f t="shared" si="2"/>
        <v>2.1052818754046854</v>
      </c>
      <c r="S34" s="46">
        <f t="shared" si="16"/>
        <v>6</v>
      </c>
      <c r="T34" s="39">
        <f t="shared" si="17"/>
        <v>6</v>
      </c>
      <c r="U34" s="77">
        <f t="shared" si="3"/>
        <v>6</v>
      </c>
      <c r="V34" s="39">
        <f t="shared" si="4"/>
        <v>6</v>
      </c>
      <c r="W34" s="77">
        <f t="shared" si="5"/>
        <v>6</v>
      </c>
      <c r="X34" s="37">
        <f t="shared" si="6"/>
        <v>6</v>
      </c>
    </row>
    <row r="35" spans="1:24" x14ac:dyDescent="0.25">
      <c r="A35" s="112">
        <v>300604</v>
      </c>
      <c r="B35" s="88" t="s">
        <v>160</v>
      </c>
      <c r="C35" s="5" t="s">
        <v>76</v>
      </c>
      <c r="D35" s="62">
        <v>2</v>
      </c>
      <c r="E35" s="61">
        <v>0.24</v>
      </c>
      <c r="F35" s="161">
        <v>2</v>
      </c>
      <c r="G35" s="76">
        <f t="shared" si="7"/>
        <v>5.3370570519520104</v>
      </c>
      <c r="H35" s="77">
        <f t="shared" si="8"/>
        <v>6</v>
      </c>
      <c r="I35" s="77">
        <f t="shared" si="9"/>
        <v>6</v>
      </c>
      <c r="J35" s="39">
        <f t="shared" si="10"/>
        <v>3.687720908817369</v>
      </c>
      <c r="K35" s="77">
        <f t="shared" si="11"/>
        <v>4.79218707609503</v>
      </c>
      <c r="L35" s="77">
        <f t="shared" si="12"/>
        <v>6</v>
      </c>
      <c r="M35" s="39">
        <f t="shared" si="0"/>
        <v>3.4453674917015817</v>
      </c>
      <c r="N35" s="77">
        <f t="shared" si="1"/>
        <v>4.5498336589792432</v>
      </c>
      <c r="O35" s="78">
        <f t="shared" si="13"/>
        <v>6</v>
      </c>
      <c r="P35" s="76">
        <f t="shared" si="14"/>
        <v>3.1952108105202188</v>
      </c>
      <c r="Q35" s="77">
        <f t="shared" si="15"/>
        <v>1.5458746673855779</v>
      </c>
      <c r="R35" s="37">
        <f t="shared" si="2"/>
        <v>1.3035212502697902</v>
      </c>
      <c r="S35" s="46">
        <f t="shared" si="16"/>
        <v>6</v>
      </c>
      <c r="T35" s="39">
        <f t="shared" si="17"/>
        <v>6</v>
      </c>
      <c r="U35" s="77">
        <f t="shared" si="3"/>
        <v>6</v>
      </c>
      <c r="V35" s="39">
        <f t="shared" si="4"/>
        <v>6</v>
      </c>
      <c r="W35" s="77">
        <f t="shared" si="5"/>
        <v>5.4579502854075432</v>
      </c>
      <c r="X35" s="37">
        <f t="shared" si="6"/>
        <v>6</v>
      </c>
    </row>
    <row r="36" spans="1:24" x14ac:dyDescent="0.25">
      <c r="A36" s="112">
        <v>330112</v>
      </c>
      <c r="B36" s="88" t="s">
        <v>161</v>
      </c>
      <c r="C36" s="6" t="s">
        <v>75</v>
      </c>
      <c r="D36" s="66">
        <v>2.6</v>
      </c>
      <c r="E36" s="61">
        <v>0.21</v>
      </c>
      <c r="F36" s="161">
        <v>2.6</v>
      </c>
      <c r="G36" s="76">
        <f t="shared" si="7"/>
        <v>6</v>
      </c>
      <c r="H36" s="77">
        <f t="shared" si="8"/>
        <v>6</v>
      </c>
      <c r="I36" s="77">
        <f t="shared" si="9"/>
        <v>6</v>
      </c>
      <c r="J36" s="39">
        <f t="shared" si="10"/>
        <v>4.2431096100769938</v>
      </c>
      <c r="K36" s="77">
        <f t="shared" si="11"/>
        <v>5.5053566583943212</v>
      </c>
      <c r="L36" s="77">
        <f t="shared" si="12"/>
        <v>6</v>
      </c>
      <c r="M36" s="39">
        <f t="shared" si="0"/>
        <v>3.9804199905160935</v>
      </c>
      <c r="N36" s="77">
        <f t="shared" si="1"/>
        <v>5.2426670388334218</v>
      </c>
      <c r="O36" s="78">
        <f t="shared" si="13"/>
        <v>6</v>
      </c>
      <c r="P36" s="76">
        <f t="shared" si="14"/>
        <v>3.680240926308822</v>
      </c>
      <c r="Q36" s="77">
        <f t="shared" si="15"/>
        <v>1.7952853341549462</v>
      </c>
      <c r="R36" s="37">
        <f t="shared" si="2"/>
        <v>1.5325957145940461</v>
      </c>
      <c r="S36" s="46">
        <f t="shared" si="16"/>
        <v>6</v>
      </c>
      <c r="T36" s="39">
        <f t="shared" si="17"/>
        <v>6</v>
      </c>
      <c r="U36" s="77">
        <f t="shared" si="3"/>
        <v>6</v>
      </c>
      <c r="V36" s="39">
        <f t="shared" si="4"/>
        <v>6</v>
      </c>
      <c r="W36" s="77">
        <f t="shared" si="5"/>
        <v>6</v>
      </c>
      <c r="X36" s="37">
        <f t="shared" si="6"/>
        <v>6</v>
      </c>
    </row>
    <row r="37" spans="1:24" x14ac:dyDescent="0.25">
      <c r="A37" s="112">
        <v>330412</v>
      </c>
      <c r="B37" s="88" t="s">
        <v>162</v>
      </c>
      <c r="C37" s="5" t="s">
        <v>75</v>
      </c>
      <c r="D37" s="62">
        <v>2.6</v>
      </c>
      <c r="E37" s="61">
        <v>0.17</v>
      </c>
      <c r="F37" s="161">
        <v>2.6</v>
      </c>
      <c r="G37" s="76">
        <f t="shared" si="7"/>
        <v>6</v>
      </c>
      <c r="H37" s="77">
        <f t="shared" si="8"/>
        <v>6</v>
      </c>
      <c r="I37" s="77">
        <f t="shared" si="9"/>
        <v>6</v>
      </c>
      <c r="J37" s="39">
        <f t="shared" si="10"/>
        <v>5.2885471653892262</v>
      </c>
      <c r="K37" s="77">
        <f t="shared" si="11"/>
        <v>6</v>
      </c>
      <c r="L37" s="77">
        <f t="shared" si="12"/>
        <v>6</v>
      </c>
      <c r="M37" s="39">
        <f t="shared" si="0"/>
        <v>4.9875776353434089</v>
      </c>
      <c r="N37" s="77">
        <f t="shared" si="1"/>
        <v>6</v>
      </c>
      <c r="O37" s="78">
        <f t="shared" si="13"/>
        <v>6</v>
      </c>
      <c r="P37" s="76">
        <f t="shared" si="14"/>
        <v>4.593238791322662</v>
      </c>
      <c r="Q37" s="77">
        <f t="shared" si="15"/>
        <v>2.2647642363090505</v>
      </c>
      <c r="R37" s="37">
        <f t="shared" si="2"/>
        <v>1.963794706263233</v>
      </c>
      <c r="S37" s="46">
        <f t="shared" si="16"/>
        <v>6</v>
      </c>
      <c r="T37" s="39">
        <f t="shared" si="17"/>
        <v>6</v>
      </c>
      <c r="U37" s="77">
        <f t="shared" si="3"/>
        <v>6</v>
      </c>
      <c r="V37" s="39">
        <f t="shared" si="4"/>
        <v>6</v>
      </c>
      <c r="W37" s="77">
        <f t="shared" si="5"/>
        <v>6</v>
      </c>
      <c r="X37" s="37">
        <f t="shared" si="6"/>
        <v>6</v>
      </c>
    </row>
    <row r="38" spans="1:24" x14ac:dyDescent="0.25">
      <c r="A38" s="112">
        <v>330508</v>
      </c>
      <c r="B38" s="88" t="s">
        <v>163</v>
      </c>
      <c r="C38" s="5" t="s">
        <v>77</v>
      </c>
      <c r="D38" s="62">
        <v>2.6</v>
      </c>
      <c r="E38" s="61">
        <v>0.5</v>
      </c>
      <c r="F38" s="161">
        <v>2.6</v>
      </c>
      <c r="G38" s="76">
        <f t="shared" si="7"/>
        <v>2.4577873849369647</v>
      </c>
      <c r="H38" s="77">
        <f t="shared" si="8"/>
        <v>2.9879311452302426</v>
      </c>
      <c r="I38" s="77">
        <f t="shared" si="9"/>
        <v>6</v>
      </c>
      <c r="J38" s="39">
        <f t="shared" si="10"/>
        <v>1.6661060362323372</v>
      </c>
      <c r="K38" s="77">
        <f t="shared" si="11"/>
        <v>2.1962497965256147</v>
      </c>
      <c r="L38" s="77">
        <f t="shared" si="12"/>
        <v>6</v>
      </c>
      <c r="M38" s="39">
        <f t="shared" si="0"/>
        <v>1.4977763960167589</v>
      </c>
      <c r="N38" s="77">
        <f t="shared" si="1"/>
        <v>2.0279201563100369</v>
      </c>
      <c r="O38" s="78">
        <f t="shared" si="13"/>
        <v>6</v>
      </c>
      <c r="P38" s="76">
        <f t="shared" si="14"/>
        <v>1.4297011890497051</v>
      </c>
      <c r="Q38" s="77">
        <f t="shared" si="15"/>
        <v>0.63801984034507742</v>
      </c>
      <c r="R38" s="37">
        <f t="shared" si="2"/>
        <v>0.4696902001294993</v>
      </c>
      <c r="S38" s="46">
        <f t="shared" si="16"/>
        <v>4.4299221732279577</v>
      </c>
      <c r="T38" s="39">
        <f t="shared" si="17"/>
        <v>6</v>
      </c>
      <c r="U38" s="77">
        <f t="shared" si="3"/>
        <v>3.6584067435231398</v>
      </c>
      <c r="V38" s="39">
        <f t="shared" si="4"/>
        <v>6</v>
      </c>
      <c r="W38" s="77">
        <f t="shared" si="5"/>
        <v>2.4638161369956206</v>
      </c>
      <c r="X38" s="37">
        <f t="shared" si="6"/>
        <v>4.8765592949525818</v>
      </c>
    </row>
    <row r="39" spans="1:24" x14ac:dyDescent="0.25">
      <c r="A39" s="112">
        <v>330307</v>
      </c>
      <c r="B39" s="88" t="s">
        <v>164</v>
      </c>
      <c r="C39" s="5" t="s">
        <v>76</v>
      </c>
      <c r="D39" s="62">
        <v>2.6</v>
      </c>
      <c r="E39" s="61">
        <v>0.34</v>
      </c>
      <c r="F39" s="161">
        <v>2.5</v>
      </c>
      <c r="G39" s="76">
        <f t="shared" si="7"/>
        <v>3.7085108602014181</v>
      </c>
      <c r="H39" s="77">
        <f t="shared" si="8"/>
        <v>4.4881340371032969</v>
      </c>
      <c r="I39" s="77">
        <f t="shared" si="9"/>
        <v>6</v>
      </c>
      <c r="J39" s="39">
        <f t="shared" si="10"/>
        <v>2.544273582694613</v>
      </c>
      <c r="K39" s="77">
        <f t="shared" si="11"/>
        <v>3.3238967595964923</v>
      </c>
      <c r="L39" s="77">
        <f t="shared" si="12"/>
        <v>6</v>
      </c>
      <c r="M39" s="39">
        <f t="shared" si="0"/>
        <v>2.3437888176717045</v>
      </c>
      <c r="N39" s="77">
        <f t="shared" si="1"/>
        <v>3.1234119945735834</v>
      </c>
      <c r="O39" s="78">
        <f t="shared" si="13"/>
        <v>6</v>
      </c>
      <c r="P39" s="76">
        <f t="shared" si="14"/>
        <v>2.1966193956613309</v>
      </c>
      <c r="Q39" s="77">
        <f t="shared" si="15"/>
        <v>1.0323821181545254</v>
      </c>
      <c r="R39" s="37">
        <f t="shared" si="2"/>
        <v>0.8318973531316165</v>
      </c>
      <c r="S39" s="46">
        <f t="shared" si="16"/>
        <v>6</v>
      </c>
      <c r="T39" s="39">
        <f t="shared" si="17"/>
        <v>6</v>
      </c>
      <c r="U39" s="77">
        <f t="shared" si="3"/>
        <v>5.521186387534029</v>
      </c>
      <c r="V39" s="39">
        <f t="shared" si="4"/>
        <v>6</v>
      </c>
      <c r="W39" s="77">
        <f t="shared" si="5"/>
        <v>3.7644354955817949</v>
      </c>
      <c r="X39" s="37">
        <f t="shared" si="6"/>
        <v>6</v>
      </c>
    </row>
    <row r="40" spans="1:24" x14ac:dyDescent="0.25">
      <c r="A40" s="112">
        <v>330119</v>
      </c>
      <c r="B40" s="88" t="s">
        <v>304</v>
      </c>
      <c r="C40" s="5" t="s">
        <v>77</v>
      </c>
      <c r="D40" s="62"/>
      <c r="E40" s="252">
        <v>0.27</v>
      </c>
      <c r="F40" s="161">
        <v>2.6</v>
      </c>
      <c r="G40" s="76">
        <f t="shared" si="7"/>
        <v>4.7218284906240084</v>
      </c>
      <c r="H40" s="77">
        <f t="shared" si="8"/>
        <v>5.703576194870819</v>
      </c>
      <c r="I40" s="77">
        <f t="shared" si="9"/>
        <v>6</v>
      </c>
      <c r="J40" s="39">
        <f t="shared" si="10"/>
        <v>3.2557519189487718</v>
      </c>
      <c r="K40" s="77">
        <f t="shared" si="11"/>
        <v>4.2374996231955828</v>
      </c>
      <c r="L40" s="77">
        <f t="shared" si="12"/>
        <v>6</v>
      </c>
      <c r="M40" s="39">
        <f t="shared" si="0"/>
        <v>3.0292155481791836</v>
      </c>
      <c r="N40" s="77">
        <f t="shared" si="1"/>
        <v>4.0109632524259942</v>
      </c>
      <c r="O40" s="78">
        <f t="shared" si="13"/>
        <v>6</v>
      </c>
      <c r="P40" s="76">
        <f t="shared" si="14"/>
        <v>2.8179651649068607</v>
      </c>
      <c r="Q40" s="77">
        <f t="shared" si="15"/>
        <v>1.3518885932316247</v>
      </c>
      <c r="R40" s="37">
        <f t="shared" si="2"/>
        <v>1.1253522224620356</v>
      </c>
      <c r="S40" s="46">
        <f t="shared" si="16"/>
        <v>6</v>
      </c>
      <c r="T40" s="39">
        <f t="shared" si="17"/>
        <v>6</v>
      </c>
      <c r="U40" s="77">
        <f t="shared" si="3"/>
        <v>6</v>
      </c>
      <c r="V40" s="39">
        <f t="shared" si="4"/>
        <v>6</v>
      </c>
      <c r="W40" s="77">
        <f t="shared" si="5"/>
        <v>4.818178031473372</v>
      </c>
      <c r="X40" s="37">
        <f t="shared" si="6"/>
        <v>6</v>
      </c>
    </row>
    <row r="41" spans="1:24" x14ac:dyDescent="0.25">
      <c r="A41" s="112">
        <v>330224</v>
      </c>
      <c r="B41" s="88" t="s">
        <v>297</v>
      </c>
      <c r="C41" s="5" t="s">
        <v>74</v>
      </c>
      <c r="D41" s="62"/>
      <c r="E41" s="61">
        <v>0.18</v>
      </c>
      <c r="F41" s="161">
        <v>2.6</v>
      </c>
      <c r="G41" s="76">
        <f t="shared" si="7"/>
        <v>6</v>
      </c>
      <c r="H41" s="77">
        <f t="shared" si="8"/>
        <v>6</v>
      </c>
      <c r="I41" s="77">
        <f t="shared" si="9"/>
        <v>6</v>
      </c>
      <c r="J41" s="39">
        <f t="shared" si="10"/>
        <v>4.9836278784231585</v>
      </c>
      <c r="K41" s="77">
        <f t="shared" si="11"/>
        <v>6</v>
      </c>
      <c r="L41" s="77">
        <f t="shared" si="12"/>
        <v>6</v>
      </c>
      <c r="M41" s="39">
        <f t="shared" si="0"/>
        <v>4.6938233222687753</v>
      </c>
      <c r="N41" s="77">
        <f t="shared" si="1"/>
        <v>6</v>
      </c>
      <c r="O41" s="78">
        <f t="shared" si="13"/>
        <v>6</v>
      </c>
      <c r="P41" s="76">
        <f t="shared" si="14"/>
        <v>4.3269477473602915</v>
      </c>
      <c r="Q41" s="77">
        <f t="shared" si="15"/>
        <v>2.1278328898474368</v>
      </c>
      <c r="R41" s="37">
        <f t="shared" si="2"/>
        <v>1.8380283336930539</v>
      </c>
      <c r="S41" s="46">
        <f t="shared" si="16"/>
        <v>6</v>
      </c>
      <c r="T41" s="39">
        <f t="shared" si="17"/>
        <v>6</v>
      </c>
      <c r="U41" s="77">
        <f t="shared" si="3"/>
        <v>6</v>
      </c>
      <c r="V41" s="39">
        <f t="shared" si="4"/>
        <v>6</v>
      </c>
      <c r="W41" s="77">
        <f t="shared" si="5"/>
        <v>6</v>
      </c>
      <c r="X41" s="37">
        <f t="shared" si="6"/>
        <v>6</v>
      </c>
    </row>
    <row r="42" spans="1:24" x14ac:dyDescent="0.25">
      <c r="A42" s="112">
        <v>330118</v>
      </c>
      <c r="B42" s="88" t="s">
        <v>298</v>
      </c>
      <c r="C42" s="5" t="s">
        <v>77</v>
      </c>
      <c r="D42" s="62"/>
      <c r="E42" s="61">
        <v>0.32</v>
      </c>
      <c r="F42" s="161">
        <v>2.6</v>
      </c>
      <c r="G42" s="76">
        <f t="shared" si="7"/>
        <v>3.9527927889640075</v>
      </c>
      <c r="H42" s="77">
        <f t="shared" si="8"/>
        <v>4.7811424144222539</v>
      </c>
      <c r="I42" s="77">
        <f t="shared" si="9"/>
        <v>6</v>
      </c>
      <c r="J42" s="39">
        <f t="shared" si="10"/>
        <v>2.7157906816130266</v>
      </c>
      <c r="K42" s="77">
        <f t="shared" si="11"/>
        <v>3.5441403070712729</v>
      </c>
      <c r="L42" s="77">
        <f t="shared" si="12"/>
        <v>6</v>
      </c>
      <c r="M42" s="39">
        <f t="shared" si="0"/>
        <v>2.5090256187761861</v>
      </c>
      <c r="N42" s="77">
        <f t="shared" si="1"/>
        <v>3.3373752442344329</v>
      </c>
      <c r="O42" s="78">
        <f t="shared" si="13"/>
        <v>6</v>
      </c>
      <c r="P42" s="76">
        <f t="shared" si="14"/>
        <v>2.3464081078901637</v>
      </c>
      <c r="Q42" s="77">
        <f t="shared" si="15"/>
        <v>1.1094060005391835</v>
      </c>
      <c r="R42" s="37">
        <f t="shared" si="2"/>
        <v>0.90264093770234255</v>
      </c>
      <c r="S42" s="46">
        <f t="shared" si="16"/>
        <v>6</v>
      </c>
      <c r="T42" s="39">
        <f t="shared" si="17"/>
        <v>6</v>
      </c>
      <c r="U42" s="77">
        <f t="shared" si="3"/>
        <v>5.8850105367549057</v>
      </c>
      <c r="V42" s="39">
        <f t="shared" si="4"/>
        <v>6</v>
      </c>
      <c r="W42" s="77">
        <f t="shared" si="5"/>
        <v>4.0184627140556568</v>
      </c>
      <c r="X42" s="37">
        <f t="shared" si="6"/>
        <v>6</v>
      </c>
    </row>
    <row r="43" spans="1:24" x14ac:dyDescent="0.25">
      <c r="A43" s="112">
        <v>330611</v>
      </c>
      <c r="B43" s="88" t="s">
        <v>165</v>
      </c>
      <c r="C43" s="5" t="s">
        <v>78</v>
      </c>
      <c r="D43" s="62">
        <v>1.9</v>
      </c>
      <c r="E43" s="61">
        <v>0.26</v>
      </c>
      <c r="F43" s="161">
        <v>1.9</v>
      </c>
      <c r="G43" s="76">
        <f t="shared" si="7"/>
        <v>4.91112958641724</v>
      </c>
      <c r="H43" s="77">
        <f t="shared" si="8"/>
        <v>5.9306368177504662</v>
      </c>
      <c r="I43" s="77">
        <f t="shared" si="9"/>
        <v>6</v>
      </c>
      <c r="J43" s="39">
        <f t="shared" si="10"/>
        <v>3.3886654542929557</v>
      </c>
      <c r="K43" s="77">
        <f t="shared" si="11"/>
        <v>4.408172685626182</v>
      </c>
      <c r="L43" s="77">
        <f t="shared" si="12"/>
        <v>6</v>
      </c>
      <c r="M43" s="39">
        <f t="shared" si="0"/>
        <v>3.1572623000322291</v>
      </c>
      <c r="N43" s="77">
        <f t="shared" si="1"/>
        <v>4.1767695313654558</v>
      </c>
      <c r="O43" s="78">
        <f t="shared" si="13"/>
        <v>6</v>
      </c>
      <c r="P43" s="76">
        <f t="shared" si="14"/>
        <v>2.9340407481725097</v>
      </c>
      <c r="Q43" s="77">
        <f t="shared" si="15"/>
        <v>1.4115766160482257</v>
      </c>
      <c r="R43" s="37">
        <f t="shared" si="2"/>
        <v>1.1801734617874986</v>
      </c>
      <c r="S43" s="46">
        <f t="shared" si="16"/>
        <v>6</v>
      </c>
      <c r="T43" s="39">
        <f t="shared" si="17"/>
        <v>6</v>
      </c>
      <c r="U43" s="77">
        <f t="shared" si="3"/>
        <v>6</v>
      </c>
      <c r="V43" s="39">
        <f t="shared" si="4"/>
        <v>6</v>
      </c>
      <c r="W43" s="77">
        <f t="shared" si="5"/>
        <v>5.0150310326838854</v>
      </c>
      <c r="X43" s="37">
        <f t="shared" si="6"/>
        <v>6</v>
      </c>
    </row>
    <row r="44" spans="1:24" x14ac:dyDescent="0.25">
      <c r="A44" s="112">
        <v>330218</v>
      </c>
      <c r="B44" s="88" t="s">
        <v>166</v>
      </c>
      <c r="C44" s="5" t="s">
        <v>78</v>
      </c>
      <c r="D44" s="62">
        <v>1.9</v>
      </c>
      <c r="E44" s="61">
        <v>0.35</v>
      </c>
      <c r="F44" s="161">
        <v>1.9</v>
      </c>
      <c r="G44" s="76">
        <f t="shared" si="7"/>
        <v>3.5968391213385216</v>
      </c>
      <c r="H44" s="77">
        <f t="shared" si="8"/>
        <v>4.3541873503289175</v>
      </c>
      <c r="I44" s="77">
        <f t="shared" si="9"/>
        <v>6</v>
      </c>
      <c r="J44" s="39">
        <f t="shared" si="10"/>
        <v>2.4658657660461962</v>
      </c>
      <c r="K44" s="77">
        <f t="shared" si="11"/>
        <v>3.2232139950365926</v>
      </c>
      <c r="L44" s="77">
        <f t="shared" si="12"/>
        <v>6</v>
      </c>
      <c r="M44" s="39">
        <f t="shared" si="0"/>
        <v>2.2682519943096562</v>
      </c>
      <c r="N44" s="77">
        <f t="shared" si="1"/>
        <v>3.025600223300053</v>
      </c>
      <c r="O44" s="78">
        <f t="shared" si="13"/>
        <v>6</v>
      </c>
      <c r="P44" s="76">
        <f t="shared" si="14"/>
        <v>2.1281445557852927</v>
      </c>
      <c r="Q44" s="77">
        <f t="shared" si="15"/>
        <v>0.99717120049296781</v>
      </c>
      <c r="R44" s="37">
        <f t="shared" si="2"/>
        <v>0.79955742875642777</v>
      </c>
      <c r="S44" s="46">
        <f t="shared" si="16"/>
        <v>6</v>
      </c>
      <c r="T44" s="39">
        <f t="shared" si="17"/>
        <v>6</v>
      </c>
      <c r="U44" s="77">
        <f t="shared" si="3"/>
        <v>5.3548667764616287</v>
      </c>
      <c r="V44" s="39">
        <f t="shared" si="4"/>
        <v>6</v>
      </c>
      <c r="W44" s="77">
        <f t="shared" si="5"/>
        <v>3.6483087671366015</v>
      </c>
      <c r="X44" s="37">
        <f t="shared" si="6"/>
        <v>6</v>
      </c>
    </row>
    <row r="45" spans="1:24" ht="14.25" customHeight="1" x14ac:dyDescent="0.25">
      <c r="A45" s="114">
        <v>330216</v>
      </c>
      <c r="B45" s="92" t="s">
        <v>167</v>
      </c>
      <c r="C45" s="10" t="s">
        <v>77</v>
      </c>
      <c r="D45" s="63">
        <v>2.8</v>
      </c>
      <c r="E45" s="64">
        <v>0.46</v>
      </c>
      <c r="F45" s="207">
        <v>2.8</v>
      </c>
      <c r="G45" s="76">
        <f t="shared" si="7"/>
        <v>2.6888993314532224</v>
      </c>
      <c r="H45" s="77">
        <f t="shared" si="8"/>
        <v>3.2651425491633068</v>
      </c>
      <c r="I45" s="77">
        <f t="shared" si="9"/>
        <v>6</v>
      </c>
      <c r="J45" s="39">
        <f t="shared" si="10"/>
        <v>1.8283761263394969</v>
      </c>
      <c r="K45" s="77">
        <f t="shared" si="11"/>
        <v>2.4046193440495811</v>
      </c>
      <c r="L45" s="77">
        <f t="shared" si="12"/>
        <v>6</v>
      </c>
      <c r="M45" s="39">
        <f t="shared" si="0"/>
        <v>1.6541047782790859</v>
      </c>
      <c r="N45" s="77">
        <f t="shared" si="1"/>
        <v>2.2303479959891708</v>
      </c>
      <c r="O45" s="78">
        <f t="shared" si="13"/>
        <v>6</v>
      </c>
      <c r="P45" s="76">
        <f t="shared" si="14"/>
        <v>1.5714143359235926</v>
      </c>
      <c r="Q45" s="77">
        <f t="shared" si="15"/>
        <v>0.71089113080986666</v>
      </c>
      <c r="R45" s="37">
        <f t="shared" si="2"/>
        <v>0.53661978274945588</v>
      </c>
      <c r="S45" s="46">
        <f t="shared" si="16"/>
        <v>4.8325241013347355</v>
      </c>
      <c r="T45" s="39">
        <f t="shared" si="17"/>
        <v>6</v>
      </c>
      <c r="U45" s="77">
        <f t="shared" si="3"/>
        <v>4.0026160255686305</v>
      </c>
      <c r="V45" s="39">
        <f t="shared" si="4"/>
        <v>6</v>
      </c>
      <c r="W45" s="77">
        <f t="shared" si="5"/>
        <v>2.70414797499524</v>
      </c>
      <c r="X45" s="37">
        <f t="shared" si="6"/>
        <v>5.3266948858180232</v>
      </c>
    </row>
    <row r="46" spans="1:24" x14ac:dyDescent="0.25">
      <c r="A46" s="112">
        <v>330104</v>
      </c>
      <c r="B46" s="218" t="s">
        <v>168</v>
      </c>
      <c r="C46" s="5" t="s">
        <v>76</v>
      </c>
      <c r="D46" s="62">
        <v>2.6</v>
      </c>
      <c r="E46" s="23">
        <v>0.36</v>
      </c>
      <c r="F46" s="208">
        <v>2.6</v>
      </c>
      <c r="G46" s="76">
        <f t="shared" si="7"/>
        <v>3.4913713679680067</v>
      </c>
      <c r="H46" s="77">
        <f t="shared" si="8"/>
        <v>4.2276821461531151</v>
      </c>
      <c r="I46" s="77">
        <f t="shared" si="9"/>
        <v>6</v>
      </c>
      <c r="J46" s="39">
        <f t="shared" si="10"/>
        <v>2.3918139392115791</v>
      </c>
      <c r="K46" s="77">
        <f t="shared" si="11"/>
        <v>3.1281247173966871</v>
      </c>
      <c r="L46" s="77">
        <f t="shared" si="12"/>
        <v>6</v>
      </c>
      <c r="M46" s="39">
        <f t="shared" si="0"/>
        <v>2.1969116611343877</v>
      </c>
      <c r="N46" s="77">
        <f t="shared" si="1"/>
        <v>2.9332224393194957</v>
      </c>
      <c r="O46" s="78">
        <f t="shared" si="13"/>
        <v>6</v>
      </c>
      <c r="P46" s="76">
        <f t="shared" si="14"/>
        <v>2.0634738736801457</v>
      </c>
      <c r="Q46" s="77">
        <f t="shared" si="15"/>
        <v>0.96391644492371853</v>
      </c>
      <c r="R46" s="37">
        <f t="shared" si="2"/>
        <v>0.7690141668465269</v>
      </c>
      <c r="S46" s="46">
        <f t="shared" si="16"/>
        <v>6</v>
      </c>
      <c r="T46" s="39">
        <f t="shared" si="17"/>
        <v>6</v>
      </c>
      <c r="U46" s="77">
        <f t="shared" si="3"/>
        <v>5.197787143782139</v>
      </c>
      <c r="V46" s="39">
        <f t="shared" si="4"/>
        <v>6</v>
      </c>
      <c r="W46" s="77">
        <f t="shared" si="5"/>
        <v>3.5386335236050286</v>
      </c>
      <c r="X46" s="37">
        <f t="shared" si="6"/>
        <v>6</v>
      </c>
    </row>
    <row r="47" spans="1:24" x14ac:dyDescent="0.25">
      <c r="A47" s="112">
        <v>300601</v>
      </c>
      <c r="B47" s="88" t="s">
        <v>169</v>
      </c>
      <c r="C47" s="5" t="s">
        <v>76</v>
      </c>
      <c r="D47" s="62">
        <v>2.6</v>
      </c>
      <c r="E47" s="252">
        <v>0.2</v>
      </c>
      <c r="F47" s="161">
        <v>2.6</v>
      </c>
      <c r="G47" s="76">
        <f t="shared" si="7"/>
        <v>6</v>
      </c>
      <c r="H47" s="77">
        <f t="shared" si="8"/>
        <v>6</v>
      </c>
      <c r="I47" s="77">
        <f t="shared" si="9"/>
        <v>6</v>
      </c>
      <c r="J47" s="39">
        <f t="shared" si="10"/>
        <v>4.465265090580842</v>
      </c>
      <c r="K47" s="77">
        <f t="shared" si="11"/>
        <v>5.7906244913140359</v>
      </c>
      <c r="L47" s="77">
        <f t="shared" si="12"/>
        <v>6</v>
      </c>
      <c r="M47" s="39">
        <f t="shared" si="0"/>
        <v>4.1944409900418966</v>
      </c>
      <c r="N47" s="77">
        <f t="shared" si="1"/>
        <v>5.5198003907750923</v>
      </c>
      <c r="O47" s="78">
        <f t="shared" si="13"/>
        <v>6</v>
      </c>
      <c r="P47" s="76">
        <f t="shared" si="14"/>
        <v>3.8742529726242623</v>
      </c>
      <c r="Q47" s="77">
        <f t="shared" si="15"/>
        <v>1.8950496008626934</v>
      </c>
      <c r="R47" s="37">
        <f t="shared" si="2"/>
        <v>1.6242255003237482</v>
      </c>
      <c r="S47" s="46">
        <f t="shared" si="16"/>
        <v>6</v>
      </c>
      <c r="T47" s="39">
        <f t="shared" si="17"/>
        <v>6</v>
      </c>
      <c r="U47" s="77">
        <f t="shared" si="3"/>
        <v>6</v>
      </c>
      <c r="V47" s="39">
        <f t="shared" si="4"/>
        <v>6</v>
      </c>
      <c r="W47" s="77">
        <f t="shared" si="5"/>
        <v>6</v>
      </c>
      <c r="X47" s="37">
        <f t="shared" si="6"/>
        <v>6</v>
      </c>
    </row>
    <row r="48" spans="1:24" x14ac:dyDescent="0.25">
      <c r="A48" s="112">
        <v>330111</v>
      </c>
      <c r="B48" s="88" t="s">
        <v>170</v>
      </c>
      <c r="C48" s="220" t="s">
        <v>75</v>
      </c>
      <c r="D48" s="68">
        <v>2</v>
      </c>
      <c r="E48" s="61">
        <v>0.22</v>
      </c>
      <c r="F48" s="161">
        <v>2</v>
      </c>
      <c r="G48" s="76">
        <f t="shared" si="7"/>
        <v>5.8404258748567379</v>
      </c>
      <c r="H48" s="77">
        <f t="shared" si="8"/>
        <v>6</v>
      </c>
      <c r="I48" s="77">
        <f t="shared" si="9"/>
        <v>6</v>
      </c>
      <c r="J48" s="39">
        <f t="shared" si="10"/>
        <v>4.0411500823462205</v>
      </c>
      <c r="K48" s="77">
        <f t="shared" si="11"/>
        <v>5.2460222648309429</v>
      </c>
      <c r="L48" s="77">
        <f t="shared" si="12"/>
        <v>6</v>
      </c>
      <c r="M48" s="39">
        <f t="shared" si="0"/>
        <v>3.7858554454926345</v>
      </c>
      <c r="N48" s="77">
        <f t="shared" si="1"/>
        <v>4.9907276279773569</v>
      </c>
      <c r="O48" s="78">
        <f t="shared" si="13"/>
        <v>6</v>
      </c>
      <c r="P48" s="76">
        <f t="shared" si="14"/>
        <v>3.5038663387493294</v>
      </c>
      <c r="Q48" s="77">
        <f t="shared" si="15"/>
        <v>1.704590546238812</v>
      </c>
      <c r="R48" s="37">
        <f t="shared" si="2"/>
        <v>1.4492959093852258</v>
      </c>
      <c r="S48" s="46">
        <f t="shared" si="16"/>
        <v>6</v>
      </c>
      <c r="T48" s="39">
        <f t="shared" si="17"/>
        <v>6</v>
      </c>
      <c r="U48" s="77">
        <f t="shared" si="3"/>
        <v>6</v>
      </c>
      <c r="V48" s="39">
        <f t="shared" si="4"/>
        <v>6</v>
      </c>
      <c r="W48" s="77">
        <f t="shared" si="5"/>
        <v>5.9814003113536831</v>
      </c>
      <c r="X48" s="37">
        <f t="shared" si="6"/>
        <v>6</v>
      </c>
    </row>
    <row r="49" spans="1:24" x14ac:dyDescent="0.25">
      <c r="A49" s="116">
        <v>331101</v>
      </c>
      <c r="B49" s="88" t="s">
        <v>171</v>
      </c>
      <c r="C49" s="220" t="s">
        <v>76</v>
      </c>
      <c r="D49" s="68">
        <v>2.6</v>
      </c>
      <c r="E49" s="61">
        <v>0.24</v>
      </c>
      <c r="F49" s="161">
        <v>2.6</v>
      </c>
      <c r="G49" s="76">
        <f t="shared" si="7"/>
        <v>5.3370570519520104</v>
      </c>
      <c r="H49" s="77">
        <f t="shared" si="8"/>
        <v>6</v>
      </c>
      <c r="I49" s="77">
        <f t="shared" si="9"/>
        <v>6</v>
      </c>
      <c r="J49" s="39">
        <f t="shared" si="10"/>
        <v>3.687720908817369</v>
      </c>
      <c r="K49" s="77">
        <f t="shared" si="11"/>
        <v>4.79218707609503</v>
      </c>
      <c r="L49" s="77">
        <f t="shared" si="12"/>
        <v>6</v>
      </c>
      <c r="M49" s="39">
        <f t="shared" si="0"/>
        <v>3.4453674917015817</v>
      </c>
      <c r="N49" s="77">
        <f t="shared" si="1"/>
        <v>4.5498336589792432</v>
      </c>
      <c r="O49" s="78">
        <f t="shared" si="13"/>
        <v>6</v>
      </c>
      <c r="P49" s="76">
        <f t="shared" si="14"/>
        <v>3.1952108105202188</v>
      </c>
      <c r="Q49" s="77">
        <f t="shared" si="15"/>
        <v>1.5458746673855779</v>
      </c>
      <c r="R49" s="37">
        <f t="shared" si="2"/>
        <v>1.3035212502697902</v>
      </c>
      <c r="S49" s="46">
        <f t="shared" si="16"/>
        <v>6</v>
      </c>
      <c r="T49" s="39">
        <f t="shared" si="17"/>
        <v>6</v>
      </c>
      <c r="U49" s="77">
        <f t="shared" si="3"/>
        <v>6</v>
      </c>
      <c r="V49" s="39">
        <f t="shared" si="4"/>
        <v>6</v>
      </c>
      <c r="W49" s="77">
        <f t="shared" si="5"/>
        <v>5.4579502854075432</v>
      </c>
      <c r="X49" s="37">
        <f t="shared" si="6"/>
        <v>6</v>
      </c>
    </row>
    <row r="50" spans="1:24" x14ac:dyDescent="0.25">
      <c r="A50" s="114">
        <v>330206</v>
      </c>
      <c r="B50" s="92" t="s">
        <v>172</v>
      </c>
      <c r="C50" s="221" t="s">
        <v>76</v>
      </c>
      <c r="D50" s="69">
        <v>2.6</v>
      </c>
      <c r="E50" s="64">
        <v>0.37</v>
      </c>
      <c r="F50" s="207">
        <v>2.6</v>
      </c>
      <c r="G50" s="76">
        <f t="shared" si="7"/>
        <v>3.3916045742391412</v>
      </c>
      <c r="H50" s="77">
        <f t="shared" si="8"/>
        <v>4.1080150611219493</v>
      </c>
      <c r="I50" s="77">
        <f t="shared" si="9"/>
        <v>6</v>
      </c>
      <c r="J50" s="39">
        <f t="shared" si="10"/>
        <v>2.3217649138274825</v>
      </c>
      <c r="K50" s="77">
        <f t="shared" si="11"/>
        <v>3.0381754007102901</v>
      </c>
      <c r="L50" s="77">
        <f t="shared" si="12"/>
        <v>6</v>
      </c>
      <c r="M50" s="39">
        <f t="shared" si="0"/>
        <v>2.12942756218481</v>
      </c>
      <c r="N50" s="77">
        <f t="shared" si="1"/>
        <v>2.8458380490676176</v>
      </c>
      <c r="O50" s="78">
        <f t="shared" si="13"/>
        <v>6</v>
      </c>
      <c r="P50" s="76">
        <f t="shared" si="14"/>
        <v>2.0022989041212229</v>
      </c>
      <c r="Q50" s="77">
        <f t="shared" si="15"/>
        <v>0.93245924370956401</v>
      </c>
      <c r="R50" s="37">
        <f t="shared" si="2"/>
        <v>0.74012189206689083</v>
      </c>
      <c r="S50" s="46">
        <f t="shared" si="16"/>
        <v>6</v>
      </c>
      <c r="T50" s="39">
        <f t="shared" si="17"/>
        <v>6</v>
      </c>
      <c r="U50" s="77">
        <f t="shared" si="3"/>
        <v>5.0491983020582971</v>
      </c>
      <c r="V50" s="39">
        <f t="shared" si="4"/>
        <v>6</v>
      </c>
      <c r="W50" s="77">
        <f t="shared" si="5"/>
        <v>3.4348866716157036</v>
      </c>
      <c r="X50" s="37">
        <f t="shared" si="6"/>
        <v>6</v>
      </c>
    </row>
    <row r="51" spans="1:24" x14ac:dyDescent="0.25">
      <c r="A51" s="114">
        <v>330415</v>
      </c>
      <c r="B51" s="92" t="s">
        <v>265</v>
      </c>
      <c r="C51" s="221" t="s">
        <v>76</v>
      </c>
      <c r="D51" s="69"/>
      <c r="E51" s="64">
        <v>0.2</v>
      </c>
      <c r="F51" s="207">
        <v>2.8</v>
      </c>
      <c r="G51" s="76">
        <f t="shared" si="7"/>
        <v>6</v>
      </c>
      <c r="H51" s="77">
        <f t="shared" si="8"/>
        <v>6</v>
      </c>
      <c r="I51" s="77">
        <f t="shared" si="9"/>
        <v>6</v>
      </c>
      <c r="J51" s="39">
        <f t="shared" si="10"/>
        <v>4.465265090580842</v>
      </c>
      <c r="K51" s="77">
        <f t="shared" si="11"/>
        <v>5.7906244913140359</v>
      </c>
      <c r="L51" s="77">
        <f t="shared" si="12"/>
        <v>6</v>
      </c>
      <c r="M51" s="39">
        <f t="shared" si="0"/>
        <v>4.1944409900418966</v>
      </c>
      <c r="N51" s="77">
        <f t="shared" si="1"/>
        <v>5.5198003907750923</v>
      </c>
      <c r="O51" s="78">
        <f t="shared" si="13"/>
        <v>6</v>
      </c>
      <c r="P51" s="76">
        <f t="shared" si="14"/>
        <v>3.8742529726242623</v>
      </c>
      <c r="Q51" s="77">
        <f t="shared" si="15"/>
        <v>1.8950496008626934</v>
      </c>
      <c r="R51" s="37">
        <f t="shared" si="2"/>
        <v>1.6242255003237482</v>
      </c>
      <c r="S51" s="46">
        <f t="shared" si="16"/>
        <v>6</v>
      </c>
      <c r="T51" s="39">
        <f t="shared" si="17"/>
        <v>6</v>
      </c>
      <c r="U51" s="77">
        <f t="shared" si="3"/>
        <v>6</v>
      </c>
      <c r="V51" s="39">
        <f t="shared" si="4"/>
        <v>6</v>
      </c>
      <c r="W51" s="77">
        <f t="shared" si="5"/>
        <v>6</v>
      </c>
      <c r="X51" s="37">
        <f t="shared" si="6"/>
        <v>6</v>
      </c>
    </row>
    <row r="52" spans="1:24" x14ac:dyDescent="0.25">
      <c r="A52" s="114">
        <v>330219</v>
      </c>
      <c r="B52" s="92" t="s">
        <v>218</v>
      </c>
      <c r="C52" s="221" t="s">
        <v>75</v>
      </c>
      <c r="D52" s="69">
        <v>2.6</v>
      </c>
      <c r="E52" s="64">
        <v>0.17499999999999999</v>
      </c>
      <c r="F52" s="207">
        <v>2.6</v>
      </c>
      <c r="G52" s="76">
        <f t="shared" si="7"/>
        <v>6</v>
      </c>
      <c r="H52" s="77">
        <f t="shared" si="8"/>
        <v>6</v>
      </c>
      <c r="I52" s="77">
        <f t="shared" si="9"/>
        <v>6</v>
      </c>
      <c r="J52" s="39">
        <f t="shared" si="10"/>
        <v>5.1317315320923926</v>
      </c>
      <c r="K52" s="77">
        <f t="shared" si="11"/>
        <v>6</v>
      </c>
      <c r="L52" s="77">
        <f t="shared" si="12"/>
        <v>6</v>
      </c>
      <c r="M52" s="39">
        <f t="shared" si="0"/>
        <v>4.8365039886193122</v>
      </c>
      <c r="N52" s="77">
        <f t="shared" si="1"/>
        <v>6</v>
      </c>
      <c r="O52" s="78">
        <f t="shared" si="13"/>
        <v>6</v>
      </c>
      <c r="P52" s="76">
        <f t="shared" si="14"/>
        <v>4.4562891115705856</v>
      </c>
      <c r="Q52" s="77">
        <f t="shared" si="15"/>
        <v>2.1943424009859354</v>
      </c>
      <c r="R52" s="37">
        <f t="shared" si="2"/>
        <v>1.8991148575128556</v>
      </c>
      <c r="S52" s="46">
        <f t="shared" si="16"/>
        <v>6</v>
      </c>
      <c r="T52" s="39">
        <f t="shared" si="17"/>
        <v>6</v>
      </c>
      <c r="U52" s="77">
        <f t="shared" si="3"/>
        <v>6</v>
      </c>
      <c r="V52" s="39">
        <f t="shared" si="4"/>
        <v>6</v>
      </c>
      <c r="W52" s="77">
        <f t="shared" si="5"/>
        <v>6</v>
      </c>
      <c r="X52" s="37">
        <f t="shared" si="6"/>
        <v>6</v>
      </c>
    </row>
    <row r="53" spans="1:24" hidden="1" x14ac:dyDescent="0.25">
      <c r="A53" s="114">
        <v>330217</v>
      </c>
      <c r="B53" s="114" t="s">
        <v>255</v>
      </c>
      <c r="C53" s="221" t="s">
        <v>74</v>
      </c>
      <c r="D53" s="69"/>
      <c r="E53" s="64">
        <v>0.16</v>
      </c>
      <c r="F53" s="207">
        <v>2.8</v>
      </c>
      <c r="G53" s="76">
        <f t="shared" si="7"/>
        <v>6</v>
      </c>
      <c r="H53" s="77">
        <f t="shared" si="8"/>
        <v>6</v>
      </c>
      <c r="I53" s="77">
        <f t="shared" si="9"/>
        <v>6</v>
      </c>
      <c r="J53" s="39">
        <f t="shared" si="10"/>
        <v>5.6315813632260534</v>
      </c>
      <c r="K53" s="77">
        <f t="shared" si="11"/>
        <v>6</v>
      </c>
      <c r="L53" s="77">
        <f t="shared" si="12"/>
        <v>6</v>
      </c>
      <c r="M53" s="39">
        <f t="shared" si="0"/>
        <v>5.3180512375523721</v>
      </c>
      <c r="N53" s="77">
        <f t="shared" si="1"/>
        <v>6</v>
      </c>
      <c r="O53" s="78">
        <f t="shared" si="13"/>
        <v>6</v>
      </c>
      <c r="P53" s="76">
        <f t="shared" si="14"/>
        <v>4.8928162157803277</v>
      </c>
      <c r="Q53" s="77">
        <f t="shared" si="15"/>
        <v>2.4188120010783667</v>
      </c>
      <c r="R53" s="37">
        <f t="shared" si="2"/>
        <v>2.1052818754046854</v>
      </c>
      <c r="S53" s="46">
        <f t="shared" si="16"/>
        <v>6</v>
      </c>
      <c r="T53" s="39">
        <f t="shared" si="17"/>
        <v>6</v>
      </c>
      <c r="U53" s="77">
        <f t="shared" si="3"/>
        <v>6</v>
      </c>
      <c r="V53" s="39">
        <f t="shared" si="4"/>
        <v>6</v>
      </c>
      <c r="W53" s="77">
        <f t="shared" si="5"/>
        <v>6</v>
      </c>
      <c r="X53" s="37">
        <f t="shared" si="6"/>
        <v>6</v>
      </c>
    </row>
    <row r="54" spans="1:24" x14ac:dyDescent="0.25">
      <c r="A54" s="112">
        <v>330608</v>
      </c>
      <c r="B54" s="88" t="s">
        <v>173</v>
      </c>
      <c r="C54" s="220" t="s">
        <v>75</v>
      </c>
      <c r="D54" s="68">
        <v>2.5</v>
      </c>
      <c r="E54" s="61">
        <v>0.22</v>
      </c>
      <c r="F54" s="161">
        <v>2.5</v>
      </c>
      <c r="G54" s="76">
        <f t="shared" si="7"/>
        <v>5.8404258748567379</v>
      </c>
      <c r="H54" s="77">
        <f t="shared" si="8"/>
        <v>6</v>
      </c>
      <c r="I54" s="77">
        <f t="shared" si="9"/>
        <v>6</v>
      </c>
      <c r="J54" s="39">
        <f t="shared" si="10"/>
        <v>4.0411500823462205</v>
      </c>
      <c r="K54" s="77">
        <f t="shared" si="11"/>
        <v>5.2460222648309429</v>
      </c>
      <c r="L54" s="77">
        <f t="shared" si="12"/>
        <v>6</v>
      </c>
      <c r="M54" s="39">
        <f t="shared" si="0"/>
        <v>3.7858554454926345</v>
      </c>
      <c r="N54" s="77">
        <f t="shared" si="1"/>
        <v>4.9907276279773569</v>
      </c>
      <c r="O54" s="78">
        <f t="shared" si="13"/>
        <v>6</v>
      </c>
      <c r="P54" s="76">
        <f t="shared" si="14"/>
        <v>3.5038663387493294</v>
      </c>
      <c r="Q54" s="77">
        <f t="shared" si="15"/>
        <v>1.704590546238812</v>
      </c>
      <c r="R54" s="37">
        <f t="shared" si="2"/>
        <v>1.4492959093852258</v>
      </c>
      <c r="S54" s="46">
        <f t="shared" si="16"/>
        <v>6</v>
      </c>
      <c r="T54" s="39">
        <f t="shared" si="17"/>
        <v>6</v>
      </c>
      <c r="U54" s="77">
        <f t="shared" si="3"/>
        <v>6</v>
      </c>
      <c r="V54" s="39">
        <f t="shared" si="4"/>
        <v>6</v>
      </c>
      <c r="W54" s="77">
        <f t="shared" si="5"/>
        <v>5.9814003113536831</v>
      </c>
      <c r="X54" s="37">
        <f t="shared" si="6"/>
        <v>6</v>
      </c>
    </row>
    <row r="55" spans="1:24" ht="15.75" thickBot="1" x14ac:dyDescent="0.3">
      <c r="A55" s="117">
        <v>300605</v>
      </c>
      <c r="B55" s="219" t="s">
        <v>174</v>
      </c>
      <c r="C55" s="222" t="s">
        <v>76</v>
      </c>
      <c r="D55" s="70">
        <v>2.6</v>
      </c>
      <c r="E55" s="71">
        <v>0.32</v>
      </c>
      <c r="F55" s="162">
        <v>2.6</v>
      </c>
      <c r="G55" s="79">
        <f t="shared" si="7"/>
        <v>3.9527927889640075</v>
      </c>
      <c r="H55" s="80">
        <f t="shared" si="8"/>
        <v>4.7811424144222539</v>
      </c>
      <c r="I55" s="80">
        <f t="shared" si="9"/>
        <v>6</v>
      </c>
      <c r="J55" s="48">
        <f t="shared" si="10"/>
        <v>2.7157906816130266</v>
      </c>
      <c r="K55" s="80">
        <f t="shared" si="11"/>
        <v>3.5441403070712729</v>
      </c>
      <c r="L55" s="80">
        <f t="shared" si="12"/>
        <v>6</v>
      </c>
      <c r="M55" s="48">
        <f t="shared" si="0"/>
        <v>2.5090256187761861</v>
      </c>
      <c r="N55" s="80">
        <f t="shared" si="1"/>
        <v>3.3373752442344329</v>
      </c>
      <c r="O55" s="81">
        <f t="shared" si="13"/>
        <v>6</v>
      </c>
      <c r="P55" s="79">
        <f t="shared" si="14"/>
        <v>2.3464081078901637</v>
      </c>
      <c r="Q55" s="80">
        <f t="shared" si="15"/>
        <v>1.1094060005391835</v>
      </c>
      <c r="R55" s="52">
        <f t="shared" si="2"/>
        <v>0.90264093770234255</v>
      </c>
      <c r="S55" s="47">
        <f t="shared" si="16"/>
        <v>6</v>
      </c>
      <c r="T55" s="48">
        <f t="shared" si="17"/>
        <v>6</v>
      </c>
      <c r="U55" s="80">
        <f t="shared" si="3"/>
        <v>5.8850105367549057</v>
      </c>
      <c r="V55" s="48">
        <f t="shared" si="4"/>
        <v>6</v>
      </c>
      <c r="W55" s="80">
        <f t="shared" si="5"/>
        <v>4.0184627140556568</v>
      </c>
      <c r="X55" s="52">
        <f t="shared" si="6"/>
        <v>6</v>
      </c>
    </row>
  </sheetData>
  <sheetProtection algorithmName="SHA-512" hashValue="SUcZ8iQlp9H05hGanUn3VqLIK6TyLUBjyrnndLbjIOjo4qprTRkaIkrs9yL5/KYRwawgY4YLheFZhV3UI/XNcQ==" saltValue="HeC4wlRZzSWWTacq4djjWg==" spinCount="100000" sheet="1" formatCells="0" formatColumns="0" formatRows="0" insertColumns="0" insertRows="0" insertHyperlinks="0" deleteColumns="0" deleteRows="0" sort="0" autoFilter="0" pivotTables="0"/>
  <mergeCells count="27">
    <mergeCell ref="B2:X2"/>
    <mergeCell ref="B6:B8"/>
    <mergeCell ref="C6:C8"/>
    <mergeCell ref="D6:D8"/>
    <mergeCell ref="E6:E8"/>
    <mergeCell ref="G6:O6"/>
    <mergeCell ref="P6:R6"/>
    <mergeCell ref="S6:X6"/>
    <mergeCell ref="G7:G8"/>
    <mergeCell ref="H7:H8"/>
    <mergeCell ref="I7:I8"/>
    <mergeCell ref="J7:J8"/>
    <mergeCell ref="K7:K8"/>
    <mergeCell ref="L7:L8"/>
    <mergeCell ref="M7:M8"/>
    <mergeCell ref="A6:A8"/>
    <mergeCell ref="U7:U8"/>
    <mergeCell ref="V7:V8"/>
    <mergeCell ref="W7:W8"/>
    <mergeCell ref="X7:X8"/>
    <mergeCell ref="O7:O8"/>
    <mergeCell ref="P7:P8"/>
    <mergeCell ref="Q7:Q8"/>
    <mergeCell ref="R7:R8"/>
    <mergeCell ref="S7:S8"/>
    <mergeCell ref="T7:T8"/>
    <mergeCell ref="N7:N8"/>
  </mergeCells>
  <pageMargins left="0.70866141732283472" right="0.70866141732283472" top="0.74803149606299213" bottom="0.74803149606299213" header="0.31496062992125984" footer="0.31496062992125984"/>
  <pageSetup paperSize="9" scale="74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8"/>
  <sheetViews>
    <sheetView showGridLines="0" zoomScale="85" zoomScaleNormal="85" workbookViewId="0">
      <pane ySplit="9" topLeftCell="A76" activePane="bottomLeft" state="frozen"/>
      <selection pane="bottomLeft" activeCell="B78" sqref="B78"/>
    </sheetView>
  </sheetViews>
  <sheetFormatPr defaultRowHeight="15" x14ac:dyDescent="0.25"/>
  <cols>
    <col min="2" max="2" width="29.5703125" customWidth="1"/>
    <col min="3" max="3" width="8.85546875" customWidth="1"/>
    <col min="4" max="4" width="7.85546875" customWidth="1"/>
    <col min="6" max="6" width="11.140625" customWidth="1"/>
    <col min="7" max="7" width="11" customWidth="1"/>
    <col min="8" max="8" width="11.28515625" customWidth="1"/>
    <col min="9" max="9" width="11.7109375" customWidth="1"/>
    <col min="10" max="10" width="12.140625" customWidth="1"/>
    <col min="11" max="11" width="10.85546875" customWidth="1"/>
    <col min="15" max="15" width="9.140625" style="266"/>
    <col min="17" max="17" width="9.140625" style="266"/>
    <col min="19" max="19" width="9.140625" hidden="1" customWidth="1"/>
    <col min="22" max="22" width="9.140625" style="266"/>
    <col min="26" max="27" width="10.7109375" hidden="1" customWidth="1"/>
    <col min="28" max="28" width="12.140625" customWidth="1"/>
    <col min="29" max="29" width="11.7109375" customWidth="1"/>
    <col min="30" max="30" width="10.85546875" customWidth="1"/>
  </cols>
  <sheetData>
    <row r="1" spans="1:30" x14ac:dyDescent="0.25"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263"/>
      <c r="P1" s="82"/>
      <c r="Q1" s="263"/>
      <c r="R1" s="82"/>
      <c r="S1" s="82"/>
      <c r="T1" s="82"/>
      <c r="U1" s="82"/>
      <c r="V1" s="263"/>
      <c r="W1" s="82"/>
      <c r="X1" s="82"/>
      <c r="Y1" s="82"/>
      <c r="Z1" s="82"/>
      <c r="AA1" s="82"/>
      <c r="AB1" s="82"/>
      <c r="AC1" s="82"/>
      <c r="AD1" s="82"/>
    </row>
    <row r="2" spans="1:30" ht="26.25" x14ac:dyDescent="0.4">
      <c r="B2" s="350" t="s">
        <v>325</v>
      </c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</row>
    <row r="3" spans="1:30" ht="26.25" x14ac:dyDescent="0.4"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64"/>
      <c r="P3" s="260"/>
      <c r="Q3" s="264"/>
      <c r="R3" s="260"/>
      <c r="S3" s="245"/>
      <c r="T3" s="245"/>
      <c r="U3" s="245"/>
      <c r="V3" s="264"/>
      <c r="W3" s="260"/>
      <c r="X3" s="245"/>
      <c r="Y3" s="245"/>
      <c r="Z3" s="245"/>
      <c r="AA3" s="245"/>
      <c r="AB3" s="245"/>
      <c r="AC3" s="245"/>
      <c r="AD3" s="245"/>
    </row>
    <row r="4" spans="1:30" ht="26.25" x14ac:dyDescent="0.4">
      <c r="B4" s="245"/>
      <c r="C4" s="245"/>
      <c r="D4" s="245"/>
      <c r="E4" s="196" t="s">
        <v>232</v>
      </c>
      <c r="F4" s="319" t="s">
        <v>233</v>
      </c>
      <c r="G4" s="319"/>
      <c r="H4" s="319"/>
      <c r="I4" s="319"/>
      <c r="J4" s="319"/>
      <c r="K4" s="319"/>
      <c r="L4" s="319"/>
      <c r="M4" s="319"/>
      <c r="N4" s="245"/>
      <c r="O4" s="264"/>
      <c r="P4" s="260"/>
      <c r="Q4" s="264"/>
      <c r="R4" s="260"/>
      <c r="S4" s="245"/>
      <c r="T4" s="245"/>
      <c r="U4" s="245"/>
      <c r="V4" s="264"/>
      <c r="W4" s="260"/>
      <c r="X4" s="245"/>
      <c r="Y4" s="245"/>
      <c r="Z4" s="245"/>
      <c r="AA4" s="245"/>
      <c r="AB4" s="245"/>
      <c r="AC4" s="245"/>
      <c r="AD4" s="245"/>
    </row>
    <row r="5" spans="1:30" ht="16.5" thickBot="1" x14ac:dyDescent="0.3">
      <c r="B5" s="82"/>
      <c r="C5" s="82"/>
      <c r="D5" s="82"/>
      <c r="E5" s="197"/>
      <c r="F5" s="319"/>
      <c r="G5" s="319"/>
      <c r="H5" s="319"/>
      <c r="I5" s="319"/>
      <c r="J5" s="319"/>
      <c r="K5" s="319"/>
      <c r="L5" s="319"/>
      <c r="M5" s="319"/>
      <c r="N5" s="82"/>
      <c r="O5" s="263"/>
      <c r="P5" s="82"/>
      <c r="Q5" s="263"/>
      <c r="R5" s="82"/>
      <c r="S5" s="82"/>
      <c r="T5" s="82"/>
      <c r="U5" s="82"/>
      <c r="V5" s="263"/>
      <c r="W5" s="82"/>
      <c r="X5" s="82"/>
      <c r="Y5" s="82"/>
      <c r="Z5" s="82"/>
      <c r="AA5" s="82"/>
      <c r="AB5" s="82"/>
      <c r="AC5" s="82"/>
      <c r="AD5" s="82"/>
    </row>
    <row r="6" spans="1:30" hidden="1" x14ac:dyDescent="0.25">
      <c r="B6" s="83"/>
      <c r="C6" s="82"/>
      <c r="D6" s="82"/>
      <c r="E6" s="82"/>
      <c r="F6" s="84">
        <v>19</v>
      </c>
      <c r="G6" s="84">
        <v>19</v>
      </c>
      <c r="H6" s="84">
        <v>17.8</v>
      </c>
      <c r="I6" s="84">
        <v>17.8</v>
      </c>
      <c r="J6" s="84">
        <v>25</v>
      </c>
      <c r="K6" s="84">
        <v>19</v>
      </c>
      <c r="L6" s="84">
        <v>19</v>
      </c>
      <c r="M6" s="84">
        <v>32</v>
      </c>
      <c r="N6" s="84">
        <v>45</v>
      </c>
      <c r="O6" s="265">
        <v>51</v>
      </c>
      <c r="P6" s="84">
        <v>65</v>
      </c>
      <c r="Q6" s="265">
        <v>51</v>
      </c>
      <c r="R6" s="84">
        <v>65</v>
      </c>
      <c r="S6" s="84">
        <v>45</v>
      </c>
      <c r="T6" s="84">
        <v>32</v>
      </c>
      <c r="U6" s="84">
        <v>45</v>
      </c>
      <c r="V6" s="265">
        <v>51</v>
      </c>
      <c r="W6" s="84">
        <v>65</v>
      </c>
      <c r="X6" s="84">
        <v>32</v>
      </c>
      <c r="Y6" s="84">
        <v>45</v>
      </c>
      <c r="Z6" s="84">
        <v>32</v>
      </c>
      <c r="AA6" s="84">
        <v>45</v>
      </c>
      <c r="AB6" s="84">
        <v>25</v>
      </c>
      <c r="AC6" s="84">
        <v>25</v>
      </c>
      <c r="AD6" s="84">
        <v>29</v>
      </c>
    </row>
    <row r="7" spans="1:30" ht="15.75" hidden="1" thickBot="1" x14ac:dyDescent="0.3">
      <c r="B7" s="83"/>
      <c r="C7" s="82"/>
      <c r="D7" s="82"/>
      <c r="E7" s="82"/>
      <c r="F7" s="84">
        <v>39</v>
      </c>
      <c r="G7" s="84">
        <v>39</v>
      </c>
      <c r="H7" s="84">
        <v>39</v>
      </c>
      <c r="I7" s="84">
        <v>39</v>
      </c>
      <c r="J7" s="84">
        <v>39</v>
      </c>
      <c r="K7" s="84">
        <v>39</v>
      </c>
      <c r="L7" s="84">
        <v>42</v>
      </c>
      <c r="M7" s="84">
        <v>70</v>
      </c>
      <c r="N7" s="84">
        <v>80</v>
      </c>
      <c r="O7" s="265">
        <v>100</v>
      </c>
      <c r="P7" s="84">
        <v>100</v>
      </c>
      <c r="Q7" s="265">
        <v>90</v>
      </c>
      <c r="R7" s="84">
        <v>90</v>
      </c>
      <c r="S7" s="84">
        <v>104</v>
      </c>
      <c r="T7" s="84">
        <v>50</v>
      </c>
      <c r="U7" s="84">
        <v>76</v>
      </c>
      <c r="V7" s="265">
        <v>90</v>
      </c>
      <c r="W7" s="84">
        <v>90</v>
      </c>
      <c r="X7" s="86">
        <v>70</v>
      </c>
      <c r="Y7" s="84">
        <v>90</v>
      </c>
      <c r="Z7" s="84">
        <v>70</v>
      </c>
      <c r="AA7" s="84">
        <v>64</v>
      </c>
      <c r="AB7" s="84">
        <v>64</v>
      </c>
      <c r="AC7" s="84">
        <v>66</v>
      </c>
      <c r="AD7" s="84">
        <v>43</v>
      </c>
    </row>
    <row r="8" spans="1:30" ht="15" customHeight="1" x14ac:dyDescent="0.25">
      <c r="A8" s="289" t="s">
        <v>283</v>
      </c>
      <c r="B8" s="304" t="s">
        <v>176</v>
      </c>
      <c r="C8" s="307" t="s">
        <v>177</v>
      </c>
      <c r="D8" s="351" t="s">
        <v>178</v>
      </c>
      <c r="E8" s="312" t="s">
        <v>219</v>
      </c>
      <c r="F8" s="345" t="s">
        <v>226</v>
      </c>
      <c r="G8" s="347" t="s">
        <v>225</v>
      </c>
      <c r="H8" s="345" t="s">
        <v>239</v>
      </c>
      <c r="I8" s="345" t="s">
        <v>240</v>
      </c>
      <c r="J8" s="347" t="s">
        <v>181</v>
      </c>
      <c r="K8" s="339" t="s">
        <v>182</v>
      </c>
      <c r="L8" s="353" t="s">
        <v>296</v>
      </c>
      <c r="M8" s="345" t="s">
        <v>278</v>
      </c>
      <c r="N8" s="347" t="s">
        <v>272</v>
      </c>
      <c r="O8" s="334" t="s">
        <v>317</v>
      </c>
      <c r="P8" s="336" t="s">
        <v>318</v>
      </c>
      <c r="Q8" s="334" t="s">
        <v>323</v>
      </c>
      <c r="R8" s="336" t="s">
        <v>324</v>
      </c>
      <c r="S8" s="349" t="s">
        <v>183</v>
      </c>
      <c r="T8" s="347" t="s">
        <v>279</v>
      </c>
      <c r="U8" s="347" t="s">
        <v>276</v>
      </c>
      <c r="V8" s="334" t="s">
        <v>319</v>
      </c>
      <c r="W8" s="336" t="s">
        <v>320</v>
      </c>
      <c r="X8" s="339" t="s">
        <v>280</v>
      </c>
      <c r="Y8" s="339" t="s">
        <v>281</v>
      </c>
      <c r="Z8" s="341" t="s">
        <v>237</v>
      </c>
      <c r="AA8" s="343" t="s">
        <v>238</v>
      </c>
      <c r="AB8" s="345" t="s">
        <v>184</v>
      </c>
      <c r="AC8" s="339" t="s">
        <v>185</v>
      </c>
      <c r="AD8" s="338" t="s">
        <v>186</v>
      </c>
    </row>
    <row r="9" spans="1:30" ht="67.5" customHeight="1" thickBot="1" x14ac:dyDescent="0.3">
      <c r="A9" s="291"/>
      <c r="B9" s="306"/>
      <c r="C9" s="309"/>
      <c r="D9" s="352"/>
      <c r="E9" s="314"/>
      <c r="F9" s="346"/>
      <c r="G9" s="348"/>
      <c r="H9" s="346"/>
      <c r="I9" s="346"/>
      <c r="J9" s="348"/>
      <c r="K9" s="340"/>
      <c r="L9" s="354"/>
      <c r="M9" s="346"/>
      <c r="N9" s="348"/>
      <c r="O9" s="335"/>
      <c r="P9" s="337"/>
      <c r="Q9" s="335"/>
      <c r="R9" s="337"/>
      <c r="S9" s="348"/>
      <c r="T9" s="348"/>
      <c r="U9" s="348"/>
      <c r="V9" s="335"/>
      <c r="W9" s="337"/>
      <c r="X9" s="340"/>
      <c r="Y9" s="340"/>
      <c r="Z9" s="342"/>
      <c r="AA9" s="344"/>
      <c r="AB9" s="346"/>
      <c r="AC9" s="340"/>
      <c r="AD9" s="309"/>
    </row>
    <row r="10" spans="1:30" x14ac:dyDescent="0.25">
      <c r="A10" s="1">
        <v>300715</v>
      </c>
      <c r="B10" s="1" t="s">
        <v>0</v>
      </c>
      <c r="C10" s="3" t="s">
        <v>74</v>
      </c>
      <c r="D10" s="87">
        <v>0.36</v>
      </c>
      <c r="E10" s="243" t="s">
        <v>202</v>
      </c>
      <c r="F10" s="72">
        <f>IF(((($F$7/2)^2-($F$6/2)^2)*PI()/$D10/1000)-0.1&gt;6,6,((($F$7/2)^2-($F$6/2)^2)*PI()/$D10/1000)-0.1)</f>
        <v>2.4307274153917779</v>
      </c>
      <c r="G10" s="73">
        <f>IF(((($G$7/2)^2-($G$6/2)^2)*PI()/$D10/1000)-0.1&gt;6,6,((($G$7/2)^2-($G$6/2)^2)*PI()/$D10/1000)-0.1)</f>
        <v>2.4307274153917779</v>
      </c>
      <c r="H10" s="29">
        <f>IF(((($H$7/2)^2-($H$6/2)^2)*PI()/$D10/1000)-0.1&gt;6,6,((($H$7/2)^2-($H$6/2)^2)*PI()/$D10/1000)-0.1)</f>
        <v>2.5270695901018647</v>
      </c>
      <c r="I10" s="73">
        <f t="shared" ref="I10:I92" si="0">IF(((($H$7/2)^2-($H$6/2)^2)*PI()/$D10/1000)-0.1&gt;6,6,((($H$7/2)^2-($H$6/2)^2)*PI()/$D10/1000)-0.1)</f>
        <v>2.5270695901018647</v>
      </c>
      <c r="J10" s="29">
        <f>IF(((($J$7/2)^2-($J$6/2)^2)*PI()/$D10/1000)-0.1&gt;6,6,((($J$7/2)^2-($J$6/2)^2)*PI()/$D10/1000)-0.1)</f>
        <v>1.8547687622336491</v>
      </c>
      <c r="K10" s="125">
        <f>IF(((($K$7/2)^2-($K$6/2)^2)*PI()/$D10/1000)-0.1&gt;6,6,((($K$7/2)^2-($K$6/2)^2)*PI()/$D10/1000)-0.1)</f>
        <v>2.4307274153917779</v>
      </c>
      <c r="L10" s="201">
        <f t="shared" ref="L10:L51" si="1">IF(((($L$7/2)^2-($L$6/2)^2)*PI()/$D10/1000)-0.1&gt;6,6,((($L$7/2)^2-($L$6/2)^2)*PI()/$D10/1000)-0.1)</f>
        <v>2.960871175685055</v>
      </c>
      <c r="M10" s="28">
        <f>IF(((($M$7/2)^2-($M$6/2)^2)*PI()/$D10/1000)-0.2&gt;6,6,((($M$7/2)^2-($M$6/2)^2)*PI()/$D10/1000)-0.2)</f>
        <v>6</v>
      </c>
      <c r="N10" s="29">
        <f>IF(((($N$7/2)^2-($N$6/2)^2)*PI()/$D10/1000)-0.2&gt;6,6,((($N$7/2)^2-($N$6/2)^2)*PI()/$D10/1000)-0.2)</f>
        <v>6</v>
      </c>
      <c r="O10" s="30">
        <f>IF(((($O$7/2)^2-($O$6/2)^2)*PI()/$D10/1000)-0.3&gt;6,6,((($O$7/2)^2-($O$6/2)^2)*PI()/$D10/1000)-0.3)</f>
        <v>6</v>
      </c>
      <c r="P10" s="29">
        <f>IF(((($P$7/2)^2-($P$6/2)^2)*PI()/$D10/1000)-0.3&gt;6,6,((($P$7/2)^2-($P$6/2)^2)*PI()/$D10/1000)-0.3)</f>
        <v>6</v>
      </c>
      <c r="Q10" s="30">
        <f>IF(((($Q$7/2)^2-($Q$6/2)^2)*PI()/$D10/1000)-0.3&gt;6,6,((($Q$7/2)^2-($Q$6/2)^2)*PI()/$D10/1000)-0.3)</f>
        <v>6</v>
      </c>
      <c r="R10" s="29">
        <f>IF(((($R$7/2)^2-($R$6/2)^2)*PI()/$D10/1000)-0.3&gt;6,6,((($R$7/2)^2-($R$6/2)^2)*PI()/$D10/1000)-0.3)</f>
        <v>6</v>
      </c>
      <c r="S10" s="30">
        <f>IF(((($S$7/2)^2-($S$6/2)^2)*PI()/$D10/1000)-0.2&gt;6,6,((($S$7/2)^2-($S$6/2)^2)*PI()/$D10/1000)-0.2)</f>
        <v>6</v>
      </c>
      <c r="T10" s="30">
        <f>IF(((($T$7/2)^2-($T$6/2)^2)*PI()/$D10/1000)-0.2&gt;6,6,((($T$7/2)^2-($T$6/2)^2)*PI()/$D10/1000)-0.2)</f>
        <v>3.0201324699295382</v>
      </c>
      <c r="U10" s="29">
        <f>IF(((($U$7/2)^2-($U$6/2)^2)*PI()/$D10/1000)-0.2&gt;6,6,((($U$7/2)^2-($U$6/2)^2)*PI()/$D10/1000)-0.2)</f>
        <v>6</v>
      </c>
      <c r="V10" s="36">
        <f>IF(((($V$7/2)^2-($V$6/2)^2)*PI()/$D10/1000)-0.3&gt;6,6,((($V$7/2)^2-($V$6/2)^2)*PI()/$D10/1000)-0.3)</f>
        <v>6</v>
      </c>
      <c r="W10" s="35">
        <f>IF(((($W$7/2)^2-($W$6/2)^2)*PI()/$D10/1000)-0.3&gt;6,6,((($W$7/2)^2-($W$6/2)^2)*PI()/$D10/1000)-0.3)</f>
        <v>6</v>
      </c>
      <c r="X10" s="31">
        <f>IF(((($X$7/2)^2-($X$6/2)^2)*PI()/$D10/1000)-0.2&gt;6,6,((($X$7/2)^2-($X$6/2)^2)*PI()/$D10/1000)-0.2)</f>
        <v>6</v>
      </c>
      <c r="Y10" s="33">
        <f>IF(((($Y$7/2)^2-($Y$6/2)^2)*PI()/$D10/1000)-0.2&gt;6,6,((($Y$7/2)^2-($Y$6/2)^2)*PI()/$D10/1000)-0.2)</f>
        <v>6</v>
      </c>
      <c r="Z10" s="28">
        <f>IF(((($M$7/2)^2-($M$6/2)^2)*PI()/$D10/1000)-0.2&gt;6,6,((($M$7/2)^2-($M$6/2)^2)*PI()/$D10/1000)-0.2)</f>
        <v>6</v>
      </c>
      <c r="AA10" s="241">
        <f>IF(((($AA$7/2)^2-($N$6/2)^2)*PI()/$D10/1000)-0.2&gt;6,6,((($AA$7/2)^2-($N$6/2)^2)*PI()/$D10/1000)-0.2)</f>
        <v>4.3182211011003204</v>
      </c>
      <c r="AB10" s="28">
        <f>IF(((($AB$7/2)^2-($AB$6/2)^2)*PI()/$D10/1000)-0.1&gt;6,6,((($AB$7/2)^2-($AB$6/2)^2)*PI()/$D10/1000)-0.1)</f>
        <v>6</v>
      </c>
      <c r="AC10" s="33">
        <f t="shared" ref="AC10:AC84" si="2">IF(((($AC$7/2)^2-($AC$6/2)^2)*PI()/$D10/1000)-0.1&gt;6,6,((($AC$7/2)^2-($AC$6/2)^2)*PI()/$D10/1000)-0.1)</f>
        <v>6</v>
      </c>
      <c r="AD10" s="126">
        <f>IF(((($AD$7/2)^2-($AD$6/2)^2)*PI()/$D10/1000)-0.1&gt;1.7,1.7,((($AD$7/2)^2-($AD$6/2)^2)*PI()/$D10/1000)-0.2)</f>
        <v>1.7</v>
      </c>
    </row>
    <row r="11" spans="1:30" x14ac:dyDescent="0.25">
      <c r="A11" s="1">
        <v>300707</v>
      </c>
      <c r="B11" s="2" t="s">
        <v>1</v>
      </c>
      <c r="C11" s="4" t="s">
        <v>75</v>
      </c>
      <c r="D11" s="88">
        <v>0.28999999999999998</v>
      </c>
      <c r="E11" s="243" t="s">
        <v>202</v>
      </c>
      <c r="F11" s="76">
        <f t="shared" ref="F11:F100" si="3">IF(((($F$7/2)^2-($F$6/2)^2)*PI()/$D11/1000)-0.1&gt;6,6,((($F$7/2)^2-($F$6/2)^2)*PI()/$D11/1000)-0.1)</f>
        <v>3.0415926535897935</v>
      </c>
      <c r="G11" s="77">
        <f t="shared" ref="G11:G100" si="4">IF(((($G$7/2)^2-($G$6/2)^2)*PI()/$D11/1000)-0.1&gt;6,6,((($G$7/2)^2-($G$6/2)^2)*PI()/$D11/1000)-0.1)</f>
        <v>3.0415926535897935</v>
      </c>
      <c r="H11" s="39">
        <f t="shared" ref="H11:I94" si="5">IF(((($H$7/2)^2-($H$6/2)^2)*PI()/$D11/1000)-0.1&gt;6,6,((($H$7/2)^2-($H$6/2)^2)*PI()/$D11/1000)-0.1)</f>
        <v>3.1611898359885218</v>
      </c>
      <c r="I11" s="77">
        <f t="shared" si="0"/>
        <v>3.1611898359885218</v>
      </c>
      <c r="J11" s="39">
        <f t="shared" ref="J11:J100" si="6">IF(((($J$7/2)^2-($J$6/2)^2)*PI()/$D11/1000)-0.1&gt;6,6,((($J$7/2)^2-($J$6/2)^2)*PI()/$D11/1000)-0.1)</f>
        <v>2.3266094979452197</v>
      </c>
      <c r="K11" s="127">
        <f t="shared" ref="K11:K100" si="7">IF(((($K$7/2)^2-($K$6/2)^2)*PI()/$D11/1000)-0.1&gt;6,6,((($K$7/2)^2-($K$6/2)^2)*PI()/$D11/1000)-0.1)</f>
        <v>3.0415926535897935</v>
      </c>
      <c r="L11" s="246">
        <f t="shared" si="1"/>
        <v>3.6997021491262756</v>
      </c>
      <c r="M11" s="38">
        <f t="shared" ref="M11:M100" si="8">IF(((($M$7/2)^2-($M$6/2)^2)*PI()/$D11/1000)-0.2&gt;6,6,((($M$7/2)^2-($M$6/2)^2)*PI()/$D11/1000)-0.2)</f>
        <v>6</v>
      </c>
      <c r="N11" s="39">
        <f t="shared" ref="N11:N100" si="9">IF(((($N$7/2)^2-($N$6/2)^2)*PI()/$D11/1000)-0.2&gt;6,6,((($N$7/2)^2-($N$6/2)^2)*PI()/$D11/1000)-0.2)</f>
        <v>6</v>
      </c>
      <c r="O11" s="40">
        <f t="shared" ref="O11:O78" si="10">IF(((($O$7/2)^2-($O$6/2)^2)*PI()/$D11/1000)-0.3&gt;6,6,((($O$7/2)^2-($O$6/2)^2)*PI()/$D11/1000)-0.3)</f>
        <v>6</v>
      </c>
      <c r="P11" s="39">
        <f t="shared" ref="P11:P78" si="11">IF(((($P$7/2)^2-($P$6/2)^2)*PI()/$D11/1000)-0.3&gt;6,6,((($P$7/2)^2-($P$6/2)^2)*PI()/$D11/1000)-0.3)</f>
        <v>6</v>
      </c>
      <c r="Q11" s="40">
        <f t="shared" ref="Q11:Q78" si="12">IF(((($Q$7/2)^2-($Q$6/2)^2)*PI()/$D11/1000)-0.3&gt;6,6,((($Q$7/2)^2-($Q$6/2)^2)*PI()/$D11/1000)-0.3)</f>
        <v>6</v>
      </c>
      <c r="R11" s="39">
        <f t="shared" ref="R11:R78" si="13">IF(((($R$7/2)^2-($R$6/2)^2)*PI()/$D11/1000)-0.3&gt;6,6,((($R$7/2)^2-($R$6/2)^2)*PI()/$D11/1000)-0.3)</f>
        <v>6</v>
      </c>
      <c r="S11" s="40">
        <f t="shared" ref="S11:S100" si="14">IF(((($S$7/2)^2-($S$6/2)^2)*PI()/$D11/1000)-0.2&gt;6,6,((($S$7/2)^2-($S$6/2)^2)*PI()/$D11/1000)-0.2)</f>
        <v>6</v>
      </c>
      <c r="T11" s="40">
        <f t="shared" ref="T11:T100" si="15">IF(((($T$7/2)^2-($T$6/2)^2)*PI()/$D11/1000)-0.2&gt;6,6,((($T$7/2)^2-($T$6/2)^2)*PI()/$D11/1000)-0.2)</f>
        <v>3.7974058247401166</v>
      </c>
      <c r="U11" s="39">
        <f t="shared" ref="U11:U100" si="16">IF(((($U$7/2)^2-($U$6/2)^2)*PI()/$D11/1000)-0.2&gt;6,6,((($U$7/2)^2-($U$6/2)^2)*PI()/$D11/1000)-0.2)</f>
        <v>6</v>
      </c>
      <c r="V11" s="45">
        <f t="shared" ref="V11:V78" si="17">IF(((($V$7/2)^2-($V$6/2)^2)*PI()/$D11/1000)-0.3&gt;6,6,((($V$7/2)^2-($V$6/2)^2)*PI()/$D11/1000)-0.3)</f>
        <v>6</v>
      </c>
      <c r="W11" s="44">
        <f t="shared" ref="W11:W78" si="18">IF(((($W$7/2)^2-($W$6/2)^2)*PI()/$D11/1000)-0.3&gt;6,6,((($W$7/2)^2-($W$6/2)^2)*PI()/$D11/1000)-0.3)</f>
        <v>6</v>
      </c>
      <c r="X11" s="41">
        <f t="shared" ref="X11:X100" si="19">IF(((($X$7/2)^2-($X$6/2)^2)*PI()/$D11/1000)-0.2&gt;6,6,((($X$7/2)^2-($X$6/2)^2)*PI()/$D11/1000)-0.2)</f>
        <v>6</v>
      </c>
      <c r="Y11" s="37">
        <f t="shared" ref="Y11:Y100" si="20">IF(((($Y$7/2)^2-($Y$6/2)^2)*PI()/$D11/1000)-0.2&gt;6,6,((($Y$7/2)^2-($Y$6/2)^2)*PI()/$D11/1000)-0.2)</f>
        <v>6</v>
      </c>
      <c r="Z11" s="38">
        <f t="shared" ref="Z11:Z100" si="21">IF(((($M$7/2)^2-($M$6/2)^2)*PI()/$D11/1000)-0.2&gt;6,6,((($M$7/2)^2-($M$6/2)^2)*PI()/$D11/1000)-0.2)</f>
        <v>6</v>
      </c>
      <c r="AA11" s="238">
        <f t="shared" ref="AA11:AA94" si="22">IF(((($AA$7/2)^2-($N$6/2)^2)*PI()/$D11/1000)-0.2&gt;6,6,((($AA$7/2)^2-($N$6/2)^2)*PI()/$D11/1000)-0.2)</f>
        <v>5.4088261944693636</v>
      </c>
      <c r="AB11" s="38">
        <f t="shared" ref="AB11:AB100" si="23">IF(((($AB$7/2)^2-($AB$6/2)^2)*PI()/$D11/1000)-0.1&gt;6,6,((($AB$7/2)^2-($AB$6/2)^2)*PI()/$D11/1000)-0.1)</f>
        <v>6</v>
      </c>
      <c r="AC11" s="37">
        <f t="shared" si="2"/>
        <v>6</v>
      </c>
      <c r="AD11" s="128">
        <f t="shared" ref="AD11:AD13" si="24">IF(((($AD$7/2)^2-($AD$6/2)^2)*PI()/$D11/1000)-0.1&gt;1.7,1.7,((($AD$7/2)^2-($AD$6/2)^2)*PI()/$D11/1000)-0.2)</f>
        <v>1.7</v>
      </c>
    </row>
    <row r="12" spans="1:30" x14ac:dyDescent="0.25">
      <c r="A12" s="1">
        <v>300332</v>
      </c>
      <c r="B12" s="2" t="s">
        <v>2</v>
      </c>
      <c r="C12" s="5" t="s">
        <v>76</v>
      </c>
      <c r="D12" s="88">
        <v>0.38</v>
      </c>
      <c r="E12" s="195" t="s">
        <v>232</v>
      </c>
      <c r="F12" s="76">
        <f t="shared" si="3"/>
        <v>2.2975312356343154</v>
      </c>
      <c r="G12" s="77">
        <f t="shared" si="4"/>
        <v>2.2975312356343154</v>
      </c>
      <c r="H12" s="39">
        <f t="shared" si="5"/>
        <v>2.3888027695701877</v>
      </c>
      <c r="I12" s="77">
        <f t="shared" si="0"/>
        <v>2.3888027695701877</v>
      </c>
      <c r="J12" s="39">
        <f t="shared" si="6"/>
        <v>1.7518861958002989</v>
      </c>
      <c r="K12" s="127">
        <f t="shared" si="7"/>
        <v>2.2975312356343154</v>
      </c>
      <c r="L12" s="246">
        <f t="shared" si="1"/>
        <v>2.7997726927542623</v>
      </c>
      <c r="M12" s="38">
        <f t="shared" si="8"/>
        <v>6</v>
      </c>
      <c r="N12" s="39">
        <f t="shared" si="9"/>
        <v>6</v>
      </c>
      <c r="O12" s="40">
        <f t="shared" si="10"/>
        <v>6</v>
      </c>
      <c r="P12" s="39">
        <f t="shared" si="11"/>
        <v>6</v>
      </c>
      <c r="Q12" s="40">
        <f t="shared" si="12"/>
        <v>6</v>
      </c>
      <c r="R12" s="39">
        <f t="shared" si="13"/>
        <v>6</v>
      </c>
      <c r="S12" s="40">
        <f t="shared" si="14"/>
        <v>6</v>
      </c>
      <c r="T12" s="40">
        <f t="shared" si="15"/>
        <v>2.850651813617457</v>
      </c>
      <c r="U12" s="39">
        <f t="shared" si="16"/>
        <v>6</v>
      </c>
      <c r="V12" s="45">
        <f t="shared" si="17"/>
        <v>6</v>
      </c>
      <c r="W12" s="44">
        <f t="shared" si="18"/>
        <v>6</v>
      </c>
      <c r="X12" s="41">
        <f t="shared" si="19"/>
        <v>6</v>
      </c>
      <c r="Y12" s="37">
        <f t="shared" si="20"/>
        <v>6</v>
      </c>
      <c r="Z12" s="38">
        <f t="shared" si="21"/>
        <v>6</v>
      </c>
      <c r="AA12" s="238">
        <f t="shared" si="22"/>
        <v>4.0804199905160932</v>
      </c>
      <c r="AB12" s="38">
        <f t="shared" si="23"/>
        <v>6</v>
      </c>
      <c r="AC12" s="37">
        <f t="shared" si="2"/>
        <v>6</v>
      </c>
      <c r="AD12" s="128">
        <f t="shared" si="24"/>
        <v>1.7</v>
      </c>
    </row>
    <row r="13" spans="1:30" x14ac:dyDescent="0.25">
      <c r="A13" s="1">
        <v>300347</v>
      </c>
      <c r="B13" s="2" t="s">
        <v>3</v>
      </c>
      <c r="C13" s="5" t="s">
        <v>75</v>
      </c>
      <c r="D13" s="88">
        <v>0.33</v>
      </c>
      <c r="E13" s="243" t="s">
        <v>202</v>
      </c>
      <c r="F13" s="76">
        <f t="shared" si="3"/>
        <v>2.6607935440637576</v>
      </c>
      <c r="G13" s="77">
        <f t="shared" si="4"/>
        <v>2.6607935440637576</v>
      </c>
      <c r="H13" s="39">
        <f t="shared" si="5"/>
        <v>2.765894098292943</v>
      </c>
      <c r="I13" s="77">
        <f t="shared" si="0"/>
        <v>2.765894098292943</v>
      </c>
      <c r="J13" s="39">
        <f t="shared" si="6"/>
        <v>2.0324750133457985</v>
      </c>
      <c r="K13" s="127">
        <f t="shared" si="7"/>
        <v>2.6607935440637576</v>
      </c>
      <c r="L13" s="246">
        <f t="shared" si="1"/>
        <v>3.2391321916564237</v>
      </c>
      <c r="M13" s="38">
        <f t="shared" si="8"/>
        <v>6</v>
      </c>
      <c r="N13" s="39">
        <f t="shared" si="9"/>
        <v>6</v>
      </c>
      <c r="O13" s="40">
        <f t="shared" si="10"/>
        <v>6</v>
      </c>
      <c r="P13" s="39">
        <f t="shared" si="11"/>
        <v>6</v>
      </c>
      <c r="Q13" s="40">
        <f t="shared" si="12"/>
        <v>6</v>
      </c>
      <c r="R13" s="39">
        <f t="shared" si="13"/>
        <v>6</v>
      </c>
      <c r="S13" s="40">
        <f t="shared" si="14"/>
        <v>6</v>
      </c>
      <c r="T13" s="40">
        <f t="shared" si="15"/>
        <v>3.3128717853776779</v>
      </c>
      <c r="U13" s="39">
        <f t="shared" si="16"/>
        <v>6</v>
      </c>
      <c r="V13" s="45">
        <f t="shared" si="17"/>
        <v>6</v>
      </c>
      <c r="W13" s="44">
        <f t="shared" si="18"/>
        <v>6</v>
      </c>
      <c r="X13" s="41">
        <f t="shared" si="19"/>
        <v>6</v>
      </c>
      <c r="Y13" s="37">
        <f t="shared" si="20"/>
        <v>6</v>
      </c>
      <c r="Z13" s="38">
        <f t="shared" si="21"/>
        <v>6</v>
      </c>
      <c r="AA13" s="238">
        <f t="shared" si="22"/>
        <v>4.7289684739276225</v>
      </c>
      <c r="AB13" s="38">
        <f t="shared" si="23"/>
        <v>6</v>
      </c>
      <c r="AC13" s="37">
        <f t="shared" si="2"/>
        <v>6</v>
      </c>
      <c r="AD13" s="128">
        <f t="shared" si="24"/>
        <v>1.7</v>
      </c>
    </row>
    <row r="14" spans="1:30" x14ac:dyDescent="0.25">
      <c r="A14" s="1">
        <v>300100</v>
      </c>
      <c r="B14" s="2" t="s">
        <v>4</v>
      </c>
      <c r="C14" s="5" t="s">
        <v>75</v>
      </c>
      <c r="D14" s="88">
        <v>0.35</v>
      </c>
      <c r="E14" s="243" t="s">
        <v>201</v>
      </c>
      <c r="F14" s="76">
        <f t="shared" si="3"/>
        <v>2.5030339129743999</v>
      </c>
      <c r="G14" s="77">
        <f t="shared" si="4"/>
        <v>2.5030339129743999</v>
      </c>
      <c r="H14" s="39">
        <f t="shared" si="5"/>
        <v>2.6021287212476323</v>
      </c>
      <c r="I14" s="77">
        <f t="shared" si="0"/>
        <v>2.6021287212476323</v>
      </c>
      <c r="J14" s="39">
        <f t="shared" si="6"/>
        <v>1.9106192982974677</v>
      </c>
      <c r="K14" s="127">
        <f t="shared" si="7"/>
        <v>2.5030339129743999</v>
      </c>
      <c r="L14" s="246">
        <f t="shared" si="1"/>
        <v>3.0483246378474855</v>
      </c>
      <c r="M14" s="38">
        <f t="shared" si="8"/>
        <v>6</v>
      </c>
      <c r="N14" s="39">
        <f t="shared" si="9"/>
        <v>6</v>
      </c>
      <c r="O14" s="40">
        <f t="shared" si="10"/>
        <v>6</v>
      </c>
      <c r="P14" s="39">
        <f t="shared" si="11"/>
        <v>6</v>
      </c>
      <c r="Q14" s="40">
        <f t="shared" si="12"/>
        <v>6</v>
      </c>
      <c r="R14" s="39">
        <f t="shared" si="13"/>
        <v>6</v>
      </c>
      <c r="S14" s="40">
        <f t="shared" si="14"/>
        <v>6</v>
      </c>
      <c r="T14" s="40">
        <f t="shared" si="15"/>
        <v>3.1121362547846676</v>
      </c>
      <c r="U14" s="39">
        <f t="shared" si="16"/>
        <v>6</v>
      </c>
      <c r="V14" s="45">
        <f t="shared" si="17"/>
        <v>6</v>
      </c>
      <c r="W14" s="44">
        <f t="shared" si="18"/>
        <v>6</v>
      </c>
      <c r="X14" s="41">
        <f t="shared" si="19"/>
        <v>6</v>
      </c>
      <c r="Y14" s="37">
        <f t="shared" si="20"/>
        <v>6</v>
      </c>
      <c r="Z14" s="38">
        <f t="shared" si="21"/>
        <v>6</v>
      </c>
      <c r="AA14" s="238">
        <f t="shared" si="22"/>
        <v>4.4473131325603301</v>
      </c>
      <c r="AB14" s="38">
        <f t="shared" si="23"/>
        <v>6</v>
      </c>
      <c r="AC14" s="37">
        <f t="shared" si="2"/>
        <v>6</v>
      </c>
      <c r="AD14" s="129" t="s">
        <v>190</v>
      </c>
    </row>
    <row r="15" spans="1:30" x14ac:dyDescent="0.25">
      <c r="A15" s="1">
        <v>300178</v>
      </c>
      <c r="B15" s="2" t="s">
        <v>230</v>
      </c>
      <c r="C15" s="5" t="s">
        <v>74</v>
      </c>
      <c r="D15" s="88">
        <v>0.27</v>
      </c>
      <c r="E15" s="243" t="s">
        <v>201</v>
      </c>
      <c r="F15" s="76">
        <f t="shared" si="3"/>
        <v>3.2743032205223699</v>
      </c>
      <c r="G15" s="77">
        <f t="shared" si="4"/>
        <v>3.2743032205223699</v>
      </c>
      <c r="H15" s="39">
        <f t="shared" si="5"/>
        <v>3.4027594534691525</v>
      </c>
      <c r="I15" s="77">
        <f t="shared" si="0"/>
        <v>3.4027594534691525</v>
      </c>
      <c r="J15" s="39">
        <f t="shared" si="6"/>
        <v>2.5063583496448651</v>
      </c>
      <c r="K15" s="127">
        <f t="shared" si="7"/>
        <v>3.2743032205223699</v>
      </c>
      <c r="L15" s="246">
        <f t="shared" si="1"/>
        <v>3.9811615675800733</v>
      </c>
      <c r="M15" s="38">
        <f t="shared" si="8"/>
        <v>6</v>
      </c>
      <c r="N15" s="39">
        <f t="shared" si="9"/>
        <v>6</v>
      </c>
      <c r="O15" s="40">
        <f t="shared" si="10"/>
        <v>6</v>
      </c>
      <c r="P15" s="39">
        <f t="shared" si="11"/>
        <v>6</v>
      </c>
      <c r="Q15" s="40">
        <f t="shared" si="12"/>
        <v>6</v>
      </c>
      <c r="R15" s="39">
        <f t="shared" si="13"/>
        <v>6</v>
      </c>
      <c r="S15" s="40">
        <f t="shared" si="14"/>
        <v>6</v>
      </c>
      <c r="T15" s="40">
        <f t="shared" si="15"/>
        <v>4.0935099599060498</v>
      </c>
      <c r="U15" s="39">
        <f t="shared" si="16"/>
        <v>6</v>
      </c>
      <c r="V15" s="45">
        <f t="shared" si="17"/>
        <v>6</v>
      </c>
      <c r="W15" s="44">
        <f t="shared" si="18"/>
        <v>6</v>
      </c>
      <c r="X15" s="41">
        <f t="shared" si="19"/>
        <v>6</v>
      </c>
      <c r="Y15" s="37">
        <f t="shared" si="20"/>
        <v>6</v>
      </c>
      <c r="Z15" s="38">
        <f t="shared" si="21"/>
        <v>6</v>
      </c>
      <c r="AA15" s="238">
        <f t="shared" si="22"/>
        <v>5.8242948014670937</v>
      </c>
      <c r="AB15" s="38">
        <f t="shared" si="23"/>
        <v>6</v>
      </c>
      <c r="AC15" s="37">
        <f t="shared" si="2"/>
        <v>6</v>
      </c>
      <c r="AD15" s="129"/>
    </row>
    <row r="16" spans="1:30" x14ac:dyDescent="0.25">
      <c r="A16" s="1">
        <v>300149</v>
      </c>
      <c r="B16" s="2" t="s">
        <v>5</v>
      </c>
      <c r="C16" s="5" t="s">
        <v>76</v>
      </c>
      <c r="D16" s="88">
        <v>0.39</v>
      </c>
      <c r="E16" s="243" t="s">
        <v>201</v>
      </c>
      <c r="F16" s="76">
        <f t="shared" si="3"/>
        <v>2.236056075746256</v>
      </c>
      <c r="G16" s="77">
        <f t="shared" si="4"/>
        <v>2.236056075746256</v>
      </c>
      <c r="H16" s="39">
        <f t="shared" si="5"/>
        <v>2.3249873139401824</v>
      </c>
      <c r="I16" s="77">
        <f t="shared" si="0"/>
        <v>2.3249873139401824</v>
      </c>
      <c r="J16" s="39">
        <f t="shared" si="6"/>
        <v>1.704401934369522</v>
      </c>
      <c r="K16" s="127">
        <f t="shared" si="7"/>
        <v>2.236056075746256</v>
      </c>
      <c r="L16" s="246">
        <f t="shared" si="1"/>
        <v>2.7254195467862044</v>
      </c>
      <c r="M16" s="38">
        <f t="shared" si="8"/>
        <v>6</v>
      </c>
      <c r="N16" s="39">
        <f t="shared" si="9"/>
        <v>6</v>
      </c>
      <c r="O16" s="40">
        <f t="shared" si="10"/>
        <v>6</v>
      </c>
      <c r="P16" s="39">
        <f t="shared" si="11"/>
        <v>6</v>
      </c>
      <c r="Q16" s="40">
        <f t="shared" si="12"/>
        <v>6</v>
      </c>
      <c r="R16" s="39">
        <f t="shared" si="13"/>
        <v>6</v>
      </c>
      <c r="S16" s="40">
        <f t="shared" si="14"/>
        <v>6</v>
      </c>
      <c r="T16" s="40">
        <f>IF(((($T$7/2)^2-($T$6/2)^2)*PI()/$D16/1000)-0.2&gt;6,6,((($T$7/2)^2-($T$6/2)^2)*PI()/$D16/1000)-0.2)</f>
        <v>2.7724299722426502</v>
      </c>
      <c r="U16" s="39">
        <f t="shared" si="16"/>
        <v>6</v>
      </c>
      <c r="V16" s="45">
        <f t="shared" si="17"/>
        <v>6</v>
      </c>
      <c r="W16" s="44">
        <f t="shared" si="18"/>
        <v>6</v>
      </c>
      <c r="X16" s="41">
        <f t="shared" si="19"/>
        <v>6</v>
      </c>
      <c r="Y16" s="37">
        <f t="shared" si="20"/>
        <v>6</v>
      </c>
      <c r="Z16" s="38">
        <f t="shared" si="21"/>
        <v>6</v>
      </c>
      <c r="AA16" s="238">
        <f t="shared" si="22"/>
        <v>3.9706656317849109</v>
      </c>
      <c r="AB16" s="38">
        <f t="shared" si="23"/>
        <v>6</v>
      </c>
      <c r="AC16" s="37">
        <f t="shared" si="2"/>
        <v>6</v>
      </c>
      <c r="AD16" s="126">
        <f t="shared" ref="AD16:AD17" si="25">IF(((($AD$7/2)^2-($AD$6/2)^2)*PI()/$D16/1000)-0.1&gt;1.7,1.7,((($AD$7/2)^2-($AD$6/2)^2)*PI()/$D16/1000)-0.2)</f>
        <v>1.7</v>
      </c>
    </row>
    <row r="17" spans="1:30" x14ac:dyDescent="0.25">
      <c r="A17" s="1">
        <v>300133</v>
      </c>
      <c r="B17" s="89" t="s">
        <v>6</v>
      </c>
      <c r="C17" s="5" t="s">
        <v>76</v>
      </c>
      <c r="D17" s="91">
        <v>0.57999999999999996</v>
      </c>
      <c r="E17" s="243" t="s">
        <v>201</v>
      </c>
      <c r="F17" s="76">
        <f t="shared" si="3"/>
        <v>1.4707963267948967</v>
      </c>
      <c r="G17" s="77">
        <f t="shared" si="4"/>
        <v>1.4707963267948967</v>
      </c>
      <c r="H17" s="39">
        <f t="shared" si="5"/>
        <v>1.5305949179942608</v>
      </c>
      <c r="I17" s="77">
        <f t="shared" si="0"/>
        <v>1.5305949179942608</v>
      </c>
      <c r="J17" s="39">
        <f t="shared" si="6"/>
        <v>1.1133047489726098</v>
      </c>
      <c r="K17" s="41">
        <f t="shared" si="7"/>
        <v>1.4707963267948967</v>
      </c>
      <c r="L17" s="246">
        <f t="shared" si="1"/>
        <v>1.7998510745631378</v>
      </c>
      <c r="M17" s="38">
        <f t="shared" si="8"/>
        <v>5.0486263471181196</v>
      </c>
      <c r="N17" s="39">
        <f t="shared" si="9"/>
        <v>5.7243395945928208</v>
      </c>
      <c r="O17" s="40">
        <f t="shared" si="10"/>
        <v>6</v>
      </c>
      <c r="P17" s="39">
        <f t="shared" si="11"/>
        <v>6</v>
      </c>
      <c r="Q17" s="40">
        <f t="shared" si="12"/>
        <v>6</v>
      </c>
      <c r="R17" s="39">
        <f t="shared" si="13"/>
        <v>4.9472722123536412</v>
      </c>
      <c r="S17" s="40">
        <f t="shared" si="14"/>
        <v>6</v>
      </c>
      <c r="T17" s="40">
        <f t="shared" si="15"/>
        <v>1.7987029123700584</v>
      </c>
      <c r="U17" s="39">
        <f t="shared" si="16"/>
        <v>4.8793595015583255</v>
      </c>
      <c r="V17" s="45">
        <f t="shared" si="17"/>
        <v>6</v>
      </c>
      <c r="W17" s="44">
        <f t="shared" si="18"/>
        <v>4.9472722123536412</v>
      </c>
      <c r="X17" s="41">
        <f t="shared" si="19"/>
        <v>5.0486263471181196</v>
      </c>
      <c r="Y17" s="37">
        <f t="shared" si="20"/>
        <v>6</v>
      </c>
      <c r="Z17" s="38">
        <f t="shared" si="21"/>
        <v>5.0486263471181196</v>
      </c>
      <c r="AA17" s="238">
        <f t="shared" si="22"/>
        <v>2.6044130972346817</v>
      </c>
      <c r="AB17" s="38">
        <f t="shared" si="23"/>
        <v>4.6002017675043856</v>
      </c>
      <c r="AC17" s="37">
        <f t="shared" si="2"/>
        <v>4.9522768062687588</v>
      </c>
      <c r="AD17" s="126">
        <f t="shared" si="25"/>
        <v>1.1649678425941861</v>
      </c>
    </row>
    <row r="18" spans="1:30" x14ac:dyDescent="0.25">
      <c r="A18" s="1">
        <v>301101</v>
      </c>
      <c r="B18" s="89" t="s">
        <v>236</v>
      </c>
      <c r="C18" s="5" t="s">
        <v>74</v>
      </c>
      <c r="D18" s="91">
        <v>0.44</v>
      </c>
      <c r="E18" s="243" t="s">
        <v>202</v>
      </c>
      <c r="F18" s="76">
        <f t="shared" si="3"/>
        <v>1.9705951580478183</v>
      </c>
      <c r="G18" s="77">
        <f t="shared" si="4"/>
        <v>1.9705951580478183</v>
      </c>
      <c r="H18" s="39">
        <f t="shared" si="5"/>
        <v>2.0494205737197069</v>
      </c>
      <c r="I18" s="77">
        <f t="shared" si="0"/>
        <v>2.0494205737197069</v>
      </c>
      <c r="J18" s="39">
        <f t="shared" si="6"/>
        <v>1.4993562600093491</v>
      </c>
      <c r="K18" s="41">
        <f t="shared" si="7"/>
        <v>1.9705951580478183</v>
      </c>
      <c r="L18" s="246">
        <f t="shared" si="1"/>
        <v>2.4043491437423175</v>
      </c>
      <c r="M18" s="38">
        <f t="shared" si="8"/>
        <v>6</v>
      </c>
      <c r="N18" s="39">
        <f t="shared" si="9"/>
        <v>6</v>
      </c>
      <c r="O18" s="40">
        <f t="shared" si="10"/>
        <v>6</v>
      </c>
      <c r="P18" s="39">
        <f t="shared" si="11"/>
        <v>6</v>
      </c>
      <c r="Q18" s="40">
        <f t="shared" si="12"/>
        <v>6</v>
      </c>
      <c r="R18" s="39">
        <f t="shared" si="13"/>
        <v>6</v>
      </c>
      <c r="S18" s="40">
        <f t="shared" si="14"/>
        <v>6</v>
      </c>
      <c r="T18" s="40">
        <f t="shared" si="15"/>
        <v>2.4346538390332584</v>
      </c>
      <c r="U18" s="39">
        <f t="shared" si="16"/>
        <v>6</v>
      </c>
      <c r="V18" s="45">
        <f t="shared" si="17"/>
        <v>6</v>
      </c>
      <c r="W18" s="44">
        <f t="shared" si="18"/>
        <v>6</v>
      </c>
      <c r="X18" s="41">
        <f t="shared" si="19"/>
        <v>6</v>
      </c>
      <c r="Y18" s="37">
        <f t="shared" si="20"/>
        <v>6</v>
      </c>
      <c r="Z18" s="38">
        <f t="shared" si="21"/>
        <v>6</v>
      </c>
      <c r="AA18" s="238">
        <f t="shared" si="22"/>
        <v>3.4967263554457166</v>
      </c>
      <c r="AB18" s="38">
        <f t="shared" si="23"/>
        <v>6</v>
      </c>
      <c r="AC18" s="37">
        <f t="shared" si="2"/>
        <v>6</v>
      </c>
      <c r="AD18" s="129"/>
    </row>
    <row r="19" spans="1:30" x14ac:dyDescent="0.25">
      <c r="A19" s="1">
        <v>300705</v>
      </c>
      <c r="B19" s="2" t="s">
        <v>7</v>
      </c>
      <c r="C19" s="5" t="s">
        <v>75</v>
      </c>
      <c r="D19" s="88">
        <v>0.36</v>
      </c>
      <c r="E19" s="195" t="s">
        <v>232</v>
      </c>
      <c r="F19" s="76">
        <f t="shared" si="3"/>
        <v>2.4307274153917779</v>
      </c>
      <c r="G19" s="77">
        <f t="shared" si="4"/>
        <v>2.4307274153917779</v>
      </c>
      <c r="H19" s="39">
        <f t="shared" si="5"/>
        <v>2.5270695901018647</v>
      </c>
      <c r="I19" s="77">
        <f t="shared" si="0"/>
        <v>2.5270695901018647</v>
      </c>
      <c r="J19" s="39">
        <f t="shared" si="6"/>
        <v>1.8547687622336491</v>
      </c>
      <c r="K19" s="127">
        <f t="shared" si="7"/>
        <v>2.4307274153917779</v>
      </c>
      <c r="L19" s="246">
        <f t="shared" si="1"/>
        <v>2.960871175685055</v>
      </c>
      <c r="M19" s="38">
        <f t="shared" si="8"/>
        <v>6</v>
      </c>
      <c r="N19" s="39">
        <f t="shared" si="9"/>
        <v>6</v>
      </c>
      <c r="O19" s="40">
        <f t="shared" si="10"/>
        <v>6</v>
      </c>
      <c r="P19" s="39">
        <f t="shared" si="11"/>
        <v>6</v>
      </c>
      <c r="Q19" s="40">
        <f t="shared" si="12"/>
        <v>6</v>
      </c>
      <c r="R19" s="39">
        <f t="shared" si="13"/>
        <v>6</v>
      </c>
      <c r="S19" s="40">
        <f t="shared" si="14"/>
        <v>6</v>
      </c>
      <c r="T19" s="40">
        <f t="shared" si="15"/>
        <v>3.0201324699295382</v>
      </c>
      <c r="U19" s="39">
        <f t="shared" si="16"/>
        <v>6</v>
      </c>
      <c r="V19" s="45">
        <f t="shared" si="17"/>
        <v>6</v>
      </c>
      <c r="W19" s="44">
        <f t="shared" si="18"/>
        <v>6</v>
      </c>
      <c r="X19" s="41">
        <f t="shared" si="19"/>
        <v>6</v>
      </c>
      <c r="Y19" s="37">
        <f t="shared" si="20"/>
        <v>6</v>
      </c>
      <c r="Z19" s="38">
        <f t="shared" si="21"/>
        <v>6</v>
      </c>
      <c r="AA19" s="238">
        <f t="shared" si="22"/>
        <v>4.3182211011003204</v>
      </c>
      <c r="AB19" s="38">
        <f t="shared" si="23"/>
        <v>6</v>
      </c>
      <c r="AC19" s="37">
        <f t="shared" si="2"/>
        <v>6</v>
      </c>
      <c r="AD19" s="128">
        <f t="shared" ref="AD19:AD25" si="26">IF(((($AD$7/2)^2-($AD$6/2)^2)*PI()/$D19/1000)-0.1&gt;1.7,1.7,((($AD$7/2)^2-($AD$6/2)^2)*PI()/$D19/1000)-0.2)</f>
        <v>1.7</v>
      </c>
    </row>
    <row r="20" spans="1:30" x14ac:dyDescent="0.25">
      <c r="A20" s="1">
        <v>301001</v>
      </c>
      <c r="B20" s="2" t="s">
        <v>114</v>
      </c>
      <c r="C20" s="5" t="s">
        <v>77</v>
      </c>
      <c r="D20" s="88">
        <v>0.56000000000000005</v>
      </c>
      <c r="E20" s="243" t="s">
        <v>201</v>
      </c>
      <c r="F20" s="76">
        <f t="shared" si="3"/>
        <v>1.5268961956089997</v>
      </c>
      <c r="G20" s="77">
        <f t="shared" si="4"/>
        <v>1.5268961956089997</v>
      </c>
      <c r="H20" s="39">
        <f t="shared" si="5"/>
        <v>1.5888304507797699</v>
      </c>
      <c r="I20" s="77">
        <f t="shared" si="0"/>
        <v>1.5888304507797699</v>
      </c>
      <c r="J20" s="39">
        <f t="shared" si="6"/>
        <v>1.1566370614359169</v>
      </c>
      <c r="K20" s="127">
        <f t="shared" si="7"/>
        <v>1.5268961956089997</v>
      </c>
      <c r="L20" s="246">
        <f t="shared" si="1"/>
        <v>1.867702898654678</v>
      </c>
      <c r="M20" s="38">
        <f t="shared" si="8"/>
        <v>5.2360772880866229</v>
      </c>
      <c r="N20" s="39">
        <f t="shared" si="9"/>
        <v>5.9359231515425632</v>
      </c>
      <c r="O20" s="40">
        <f t="shared" si="10"/>
        <v>6</v>
      </c>
      <c r="P20" s="39">
        <f t="shared" si="11"/>
        <v>6</v>
      </c>
      <c r="Q20" s="40">
        <f t="shared" si="12"/>
        <v>6</v>
      </c>
      <c r="R20" s="39">
        <f t="shared" si="13"/>
        <v>5.1346747913662716</v>
      </c>
      <c r="S20" s="40">
        <f t="shared" si="14"/>
        <v>6</v>
      </c>
      <c r="T20" s="40">
        <f t="shared" si="15"/>
        <v>1.8700851592404171</v>
      </c>
      <c r="U20" s="39">
        <f t="shared" si="16"/>
        <v>5.0607651980425503</v>
      </c>
      <c r="V20" s="45">
        <f t="shared" si="17"/>
        <v>6</v>
      </c>
      <c r="W20" s="44">
        <f t="shared" si="18"/>
        <v>5.1346747913662716</v>
      </c>
      <c r="X20" s="41">
        <f t="shared" si="19"/>
        <v>5.2360772880866229</v>
      </c>
      <c r="Y20" s="37">
        <f t="shared" si="20"/>
        <v>6</v>
      </c>
      <c r="Z20" s="38">
        <f t="shared" si="21"/>
        <v>5.2360772880866229</v>
      </c>
      <c r="AA20" s="238">
        <f t="shared" si="22"/>
        <v>2.7045707078502059</v>
      </c>
      <c r="AB20" s="38">
        <f t="shared" si="23"/>
        <v>4.7680661163438263</v>
      </c>
      <c r="AC20" s="37">
        <f t="shared" si="2"/>
        <v>5.1327152636354993</v>
      </c>
      <c r="AD20" s="128">
        <f t="shared" si="26"/>
        <v>1.2137166941154069</v>
      </c>
    </row>
    <row r="21" spans="1:30" x14ac:dyDescent="0.25">
      <c r="A21" s="1">
        <v>301003</v>
      </c>
      <c r="B21" s="2" t="s">
        <v>268</v>
      </c>
      <c r="C21" s="5" t="s">
        <v>79</v>
      </c>
      <c r="D21" s="88">
        <v>0.56000000000000005</v>
      </c>
      <c r="E21" s="243" t="s">
        <v>201</v>
      </c>
      <c r="F21" s="76" t="s">
        <v>190</v>
      </c>
      <c r="G21" s="77" t="s">
        <v>190</v>
      </c>
      <c r="H21" s="39" t="s">
        <v>190</v>
      </c>
      <c r="I21" s="77" t="s">
        <v>190</v>
      </c>
      <c r="J21" s="39" t="s">
        <v>190</v>
      </c>
      <c r="K21" s="127" t="s">
        <v>190</v>
      </c>
      <c r="L21" s="246">
        <f t="shared" si="1"/>
        <v>1.867702898654678</v>
      </c>
      <c r="M21" s="38">
        <f t="shared" si="8"/>
        <v>5.2360772880866229</v>
      </c>
      <c r="N21" s="39">
        <f t="shared" si="9"/>
        <v>5.9359231515425632</v>
      </c>
      <c r="O21" s="40">
        <f t="shared" si="10"/>
        <v>6</v>
      </c>
      <c r="P21" s="39">
        <f t="shared" si="11"/>
        <v>6</v>
      </c>
      <c r="Q21" s="40">
        <f t="shared" si="12"/>
        <v>6</v>
      </c>
      <c r="R21" s="39">
        <f t="shared" si="13"/>
        <v>5.1346747913662716</v>
      </c>
      <c r="S21" s="40">
        <f t="shared" si="14"/>
        <v>6</v>
      </c>
      <c r="T21" s="40">
        <f t="shared" si="15"/>
        <v>1.8700851592404171</v>
      </c>
      <c r="U21" s="39">
        <f t="shared" si="16"/>
        <v>5.0607651980425503</v>
      </c>
      <c r="V21" s="45">
        <f t="shared" si="17"/>
        <v>6</v>
      </c>
      <c r="W21" s="44">
        <f t="shared" si="18"/>
        <v>5.1346747913662716</v>
      </c>
      <c r="X21" s="41">
        <f t="shared" si="19"/>
        <v>5.2360772880866229</v>
      </c>
      <c r="Y21" s="37">
        <f t="shared" si="20"/>
        <v>6</v>
      </c>
      <c r="Z21" s="38">
        <f t="shared" si="21"/>
        <v>5.2360772880866229</v>
      </c>
      <c r="AA21" s="238">
        <f t="shared" si="22"/>
        <v>2.7045707078502059</v>
      </c>
      <c r="AB21" s="38">
        <f t="shared" si="23"/>
        <v>4.7680661163438263</v>
      </c>
      <c r="AC21" s="37">
        <f t="shared" si="2"/>
        <v>5.1327152636354993</v>
      </c>
      <c r="AD21" s="128" t="s">
        <v>190</v>
      </c>
    </row>
    <row r="22" spans="1:30" x14ac:dyDescent="0.25">
      <c r="A22" s="1">
        <v>300213</v>
      </c>
      <c r="B22" s="2" t="s">
        <v>8</v>
      </c>
      <c r="C22" s="5" t="s">
        <v>75</v>
      </c>
      <c r="D22" s="88">
        <v>0.22</v>
      </c>
      <c r="E22" s="195" t="s">
        <v>232</v>
      </c>
      <c r="F22" s="76">
        <f t="shared" si="3"/>
        <v>4.0411903160956371</v>
      </c>
      <c r="G22" s="77">
        <f t="shared" si="4"/>
        <v>4.0411903160956371</v>
      </c>
      <c r="H22" s="39">
        <f t="shared" si="5"/>
        <v>4.1988411474394143</v>
      </c>
      <c r="I22" s="77">
        <f t="shared" si="0"/>
        <v>4.1988411474394143</v>
      </c>
      <c r="J22" s="39">
        <f t="shared" si="6"/>
        <v>3.0987125200186982</v>
      </c>
      <c r="K22" s="127">
        <f t="shared" si="7"/>
        <v>4.0411903160956371</v>
      </c>
      <c r="L22" s="246">
        <f t="shared" si="1"/>
        <v>4.9086982874846354</v>
      </c>
      <c r="M22" s="38">
        <f t="shared" si="8"/>
        <v>6</v>
      </c>
      <c r="N22" s="39">
        <f t="shared" si="9"/>
        <v>6</v>
      </c>
      <c r="O22" s="40">
        <f t="shared" si="10"/>
        <v>6</v>
      </c>
      <c r="P22" s="39">
        <f t="shared" si="11"/>
        <v>6</v>
      </c>
      <c r="Q22" s="40">
        <f t="shared" si="12"/>
        <v>6</v>
      </c>
      <c r="R22" s="39">
        <f t="shared" si="13"/>
        <v>6</v>
      </c>
      <c r="S22" s="40">
        <f t="shared" si="14"/>
        <v>6</v>
      </c>
      <c r="T22" s="40">
        <f t="shared" si="15"/>
        <v>5.0693076780665169</v>
      </c>
      <c r="U22" s="39">
        <f t="shared" si="16"/>
        <v>6</v>
      </c>
      <c r="V22" s="45">
        <f t="shared" si="17"/>
        <v>6</v>
      </c>
      <c r="W22" s="44">
        <f t="shared" si="18"/>
        <v>6</v>
      </c>
      <c r="X22" s="41">
        <f t="shared" si="19"/>
        <v>6</v>
      </c>
      <c r="Y22" s="37">
        <f t="shared" si="20"/>
        <v>6</v>
      </c>
      <c r="Z22" s="38">
        <f t="shared" si="21"/>
        <v>6</v>
      </c>
      <c r="AA22" s="238">
        <f t="shared" si="22"/>
        <v>6</v>
      </c>
      <c r="AB22" s="38">
        <f t="shared" si="23"/>
        <v>6</v>
      </c>
      <c r="AC22" s="37">
        <f t="shared" si="2"/>
        <v>6</v>
      </c>
      <c r="AD22" s="128">
        <f t="shared" si="26"/>
        <v>1.7</v>
      </c>
    </row>
    <row r="23" spans="1:30" x14ac:dyDescent="0.25">
      <c r="A23" s="1">
        <v>330410</v>
      </c>
      <c r="B23" s="2" t="s">
        <v>9</v>
      </c>
      <c r="C23" s="5" t="s">
        <v>75</v>
      </c>
      <c r="D23" s="88">
        <v>0.22</v>
      </c>
      <c r="E23" s="195" t="s">
        <v>232</v>
      </c>
      <c r="F23" s="76">
        <f t="shared" si="3"/>
        <v>4.0411903160956371</v>
      </c>
      <c r="G23" s="77">
        <f t="shared" si="4"/>
        <v>4.0411903160956371</v>
      </c>
      <c r="H23" s="39">
        <f t="shared" si="5"/>
        <v>4.1988411474394143</v>
      </c>
      <c r="I23" s="77">
        <f t="shared" si="0"/>
        <v>4.1988411474394143</v>
      </c>
      <c r="J23" s="39">
        <f t="shared" si="6"/>
        <v>3.0987125200186982</v>
      </c>
      <c r="K23" s="127">
        <f t="shared" si="7"/>
        <v>4.0411903160956371</v>
      </c>
      <c r="L23" s="246">
        <f t="shared" si="1"/>
        <v>4.9086982874846354</v>
      </c>
      <c r="M23" s="38">
        <f t="shared" si="8"/>
        <v>6</v>
      </c>
      <c r="N23" s="39">
        <f t="shared" si="9"/>
        <v>6</v>
      </c>
      <c r="O23" s="40">
        <f t="shared" si="10"/>
        <v>6</v>
      </c>
      <c r="P23" s="39">
        <f t="shared" si="11"/>
        <v>6</v>
      </c>
      <c r="Q23" s="40">
        <f t="shared" si="12"/>
        <v>6</v>
      </c>
      <c r="R23" s="39">
        <f t="shared" si="13"/>
        <v>6</v>
      </c>
      <c r="S23" s="40">
        <f t="shared" si="14"/>
        <v>6</v>
      </c>
      <c r="T23" s="40">
        <f t="shared" si="15"/>
        <v>5.0693076780665169</v>
      </c>
      <c r="U23" s="39">
        <f t="shared" si="16"/>
        <v>6</v>
      </c>
      <c r="V23" s="45">
        <f t="shared" si="17"/>
        <v>6</v>
      </c>
      <c r="W23" s="44">
        <f t="shared" si="18"/>
        <v>6</v>
      </c>
      <c r="X23" s="41">
        <f t="shared" si="19"/>
        <v>6</v>
      </c>
      <c r="Y23" s="37">
        <f t="shared" si="20"/>
        <v>6</v>
      </c>
      <c r="Z23" s="38">
        <f t="shared" si="21"/>
        <v>6</v>
      </c>
      <c r="AA23" s="238">
        <f t="shared" si="22"/>
        <v>6</v>
      </c>
      <c r="AB23" s="38">
        <f t="shared" si="23"/>
        <v>6</v>
      </c>
      <c r="AC23" s="37">
        <f t="shared" si="2"/>
        <v>6</v>
      </c>
      <c r="AD23" s="128">
        <f t="shared" si="26"/>
        <v>1.7</v>
      </c>
    </row>
    <row r="24" spans="1:30" x14ac:dyDescent="0.25">
      <c r="A24" s="1">
        <v>300349</v>
      </c>
      <c r="B24" s="2" t="s">
        <v>10</v>
      </c>
      <c r="C24" s="5" t="s">
        <v>75</v>
      </c>
      <c r="D24" s="88">
        <v>0.34</v>
      </c>
      <c r="E24" s="195" t="s">
        <v>232</v>
      </c>
      <c r="F24" s="76">
        <f t="shared" si="3"/>
        <v>2.5795937339442347</v>
      </c>
      <c r="G24" s="77">
        <f t="shared" si="4"/>
        <v>2.5795937339442347</v>
      </c>
      <c r="H24" s="39">
        <f t="shared" si="5"/>
        <v>2.6816030954019738</v>
      </c>
      <c r="I24" s="77">
        <f t="shared" si="0"/>
        <v>2.6816030954019738</v>
      </c>
      <c r="J24" s="39">
        <f t="shared" si="6"/>
        <v>1.9697551600120988</v>
      </c>
      <c r="K24" s="127">
        <f t="shared" si="7"/>
        <v>2.5795937339442347</v>
      </c>
      <c r="L24" s="246">
        <f t="shared" si="1"/>
        <v>3.1409224213135873</v>
      </c>
      <c r="M24" s="38">
        <f t="shared" si="8"/>
        <v>6</v>
      </c>
      <c r="N24" s="39">
        <f t="shared" si="9"/>
        <v>6</v>
      </c>
      <c r="O24" s="40">
        <f t="shared" si="10"/>
        <v>6</v>
      </c>
      <c r="P24" s="39">
        <f t="shared" si="11"/>
        <v>6</v>
      </c>
      <c r="Q24" s="40">
        <f t="shared" si="12"/>
        <v>6</v>
      </c>
      <c r="R24" s="39">
        <f t="shared" si="13"/>
        <v>6</v>
      </c>
      <c r="S24" s="40">
        <f t="shared" si="14"/>
        <v>6</v>
      </c>
      <c r="T24" s="40">
        <f t="shared" si="15"/>
        <v>3.2095520269842162</v>
      </c>
      <c r="U24" s="39">
        <f t="shared" si="16"/>
        <v>6</v>
      </c>
      <c r="V24" s="45">
        <f t="shared" si="17"/>
        <v>6</v>
      </c>
      <c r="W24" s="44">
        <f t="shared" si="18"/>
        <v>6</v>
      </c>
      <c r="X24" s="41">
        <f t="shared" si="19"/>
        <v>6</v>
      </c>
      <c r="Y24" s="37">
        <f t="shared" si="20"/>
        <v>6</v>
      </c>
      <c r="Z24" s="38">
        <f t="shared" si="21"/>
        <v>6</v>
      </c>
      <c r="AA24" s="238">
        <f t="shared" si="22"/>
        <v>4.5839988129297504</v>
      </c>
      <c r="AB24" s="38">
        <f t="shared" si="23"/>
        <v>6</v>
      </c>
      <c r="AC24" s="37">
        <f t="shared" si="2"/>
        <v>6</v>
      </c>
      <c r="AD24" s="128">
        <f t="shared" si="26"/>
        <v>1.7</v>
      </c>
    </row>
    <row r="25" spans="1:30" x14ac:dyDescent="0.25">
      <c r="A25" s="1">
        <v>300361</v>
      </c>
      <c r="B25" s="2" t="s">
        <v>316</v>
      </c>
      <c r="C25" s="5" t="s">
        <v>74</v>
      </c>
      <c r="D25" s="88">
        <v>0.28000000000000003</v>
      </c>
      <c r="E25" s="195" t="s">
        <v>201</v>
      </c>
      <c r="F25" s="76">
        <f t="shared" si="3"/>
        <v>3.1537923912179995</v>
      </c>
      <c r="G25" s="77">
        <f t="shared" si="4"/>
        <v>3.1537923912179995</v>
      </c>
      <c r="H25" s="39">
        <f t="shared" si="5"/>
        <v>3.2776609015595399</v>
      </c>
      <c r="I25" s="77">
        <f t="shared" si="0"/>
        <v>3.2776609015595399</v>
      </c>
      <c r="J25" s="39">
        <f t="shared" si="6"/>
        <v>2.413274122871834</v>
      </c>
      <c r="K25" s="127">
        <f t="shared" si="7"/>
        <v>3.1537923912179995</v>
      </c>
      <c r="L25" s="254">
        <f t="shared" si="1"/>
        <v>3.835405797309356</v>
      </c>
      <c r="M25" s="38">
        <f t="shared" si="8"/>
        <v>6</v>
      </c>
      <c r="N25" s="39">
        <f t="shared" si="9"/>
        <v>6</v>
      </c>
      <c r="O25" s="40">
        <f t="shared" si="10"/>
        <v>6</v>
      </c>
      <c r="P25" s="39">
        <f t="shared" si="11"/>
        <v>6</v>
      </c>
      <c r="Q25" s="40">
        <f t="shared" si="12"/>
        <v>6</v>
      </c>
      <c r="R25" s="39">
        <f t="shared" si="13"/>
        <v>6</v>
      </c>
      <c r="S25" s="40">
        <f t="shared" si="14"/>
        <v>6</v>
      </c>
      <c r="T25" s="40">
        <f t="shared" si="15"/>
        <v>3.9401703184808339</v>
      </c>
      <c r="U25" s="39">
        <f t="shared" si="16"/>
        <v>6</v>
      </c>
      <c r="V25" s="45">
        <f t="shared" si="17"/>
        <v>6</v>
      </c>
      <c r="W25" s="44">
        <f t="shared" si="18"/>
        <v>6</v>
      </c>
      <c r="X25" s="41">
        <f t="shared" si="19"/>
        <v>6</v>
      </c>
      <c r="Y25" s="37">
        <f t="shared" si="20"/>
        <v>6</v>
      </c>
      <c r="Z25" s="38">
        <f t="shared" si="21"/>
        <v>6</v>
      </c>
      <c r="AA25" s="238">
        <f t="shared" si="22"/>
        <v>5.609141415700412</v>
      </c>
      <c r="AB25" s="38">
        <f t="shared" si="23"/>
        <v>6</v>
      </c>
      <c r="AC25" s="37">
        <f t="shared" si="2"/>
        <v>6</v>
      </c>
      <c r="AD25" s="128">
        <f t="shared" si="26"/>
        <v>1.7</v>
      </c>
    </row>
    <row r="26" spans="1:30" x14ac:dyDescent="0.25">
      <c r="A26" s="1">
        <v>300253</v>
      </c>
      <c r="B26" s="89" t="s">
        <v>129</v>
      </c>
      <c r="C26" s="5" t="s">
        <v>74</v>
      </c>
      <c r="D26" s="90">
        <v>0.63</v>
      </c>
      <c r="E26" s="243" t="s">
        <v>202</v>
      </c>
      <c r="F26" s="76">
        <f t="shared" si="3"/>
        <v>1.3461299516524443</v>
      </c>
      <c r="G26" s="40">
        <f t="shared" si="4"/>
        <v>1.3461299516524443</v>
      </c>
      <c r="H26" s="39">
        <f t="shared" si="5"/>
        <v>1.401182622915351</v>
      </c>
      <c r="I26" s="40">
        <f t="shared" si="0"/>
        <v>1.401182622915351</v>
      </c>
      <c r="J26" s="39">
        <f t="shared" si="6"/>
        <v>1.0170107212763708</v>
      </c>
      <c r="K26" s="41">
        <f t="shared" si="7"/>
        <v>1.3461299516524443</v>
      </c>
      <c r="L26" s="246">
        <f t="shared" si="1"/>
        <v>1.6490692432486029</v>
      </c>
      <c r="M26" s="38">
        <f t="shared" si="8"/>
        <v>4.6320687005214438</v>
      </c>
      <c r="N26" s="39">
        <f t="shared" si="9"/>
        <v>5.2541539124822796</v>
      </c>
      <c r="O26" s="40">
        <f t="shared" si="10"/>
        <v>6</v>
      </c>
      <c r="P26" s="39">
        <f t="shared" si="11"/>
        <v>6</v>
      </c>
      <c r="Q26" s="40">
        <f t="shared" si="12"/>
        <v>6</v>
      </c>
      <c r="R26" s="39">
        <f t="shared" si="13"/>
        <v>4.5308220367700187</v>
      </c>
      <c r="S26" s="40">
        <f t="shared" si="14"/>
        <v>6</v>
      </c>
      <c r="T26" s="40">
        <f t="shared" si="15"/>
        <v>1.6400756971025934</v>
      </c>
      <c r="U26" s="39">
        <f t="shared" si="16"/>
        <v>4.4762357315933787</v>
      </c>
      <c r="V26" s="45">
        <f t="shared" si="17"/>
        <v>6</v>
      </c>
      <c r="W26" s="44">
        <f t="shared" si="18"/>
        <v>4.5308220367700187</v>
      </c>
      <c r="X26" s="41">
        <f t="shared" si="19"/>
        <v>4.6320687005214438</v>
      </c>
      <c r="Y26" s="37">
        <f t="shared" si="20"/>
        <v>6</v>
      </c>
      <c r="Z26" s="38">
        <f t="shared" si="21"/>
        <v>4.6320687005214438</v>
      </c>
      <c r="AA26" s="238">
        <f t="shared" si="22"/>
        <v>2.381840629200183</v>
      </c>
      <c r="AB26" s="38">
        <f t="shared" si="23"/>
        <v>4.2271698811945129</v>
      </c>
      <c r="AC26" s="37">
        <f t="shared" si="2"/>
        <v>4.5513024565648879</v>
      </c>
      <c r="AD26" s="129" t="s">
        <v>190</v>
      </c>
    </row>
    <row r="27" spans="1:30" x14ac:dyDescent="0.25">
      <c r="A27" s="1">
        <v>300356</v>
      </c>
      <c r="B27" s="2" t="s">
        <v>11</v>
      </c>
      <c r="C27" s="5" t="s">
        <v>75</v>
      </c>
      <c r="D27" s="88">
        <v>0.35</v>
      </c>
      <c r="E27" s="195" t="s">
        <v>232</v>
      </c>
      <c r="F27" s="76">
        <f t="shared" si="3"/>
        <v>2.5030339129743999</v>
      </c>
      <c r="G27" s="77">
        <f t="shared" si="4"/>
        <v>2.5030339129743999</v>
      </c>
      <c r="H27" s="39">
        <f t="shared" si="5"/>
        <v>2.6021287212476323</v>
      </c>
      <c r="I27" s="77">
        <f t="shared" si="0"/>
        <v>2.6021287212476323</v>
      </c>
      <c r="J27" s="39">
        <f t="shared" si="6"/>
        <v>1.9106192982974677</v>
      </c>
      <c r="K27" s="127">
        <f t="shared" si="7"/>
        <v>2.5030339129743999</v>
      </c>
      <c r="L27" s="246">
        <f t="shared" si="1"/>
        <v>3.0483246378474855</v>
      </c>
      <c r="M27" s="38">
        <f t="shared" si="8"/>
        <v>6</v>
      </c>
      <c r="N27" s="39">
        <f t="shared" si="9"/>
        <v>6</v>
      </c>
      <c r="O27" s="40">
        <f t="shared" si="10"/>
        <v>6</v>
      </c>
      <c r="P27" s="39">
        <f t="shared" si="11"/>
        <v>6</v>
      </c>
      <c r="Q27" s="40">
        <f t="shared" si="12"/>
        <v>6</v>
      </c>
      <c r="R27" s="39">
        <f t="shared" si="13"/>
        <v>6</v>
      </c>
      <c r="S27" s="40">
        <f t="shared" si="14"/>
        <v>6</v>
      </c>
      <c r="T27" s="40">
        <f t="shared" si="15"/>
        <v>3.1121362547846676</v>
      </c>
      <c r="U27" s="39">
        <f t="shared" si="16"/>
        <v>6</v>
      </c>
      <c r="V27" s="45">
        <f t="shared" si="17"/>
        <v>6</v>
      </c>
      <c r="W27" s="44">
        <f t="shared" si="18"/>
        <v>6</v>
      </c>
      <c r="X27" s="41">
        <f t="shared" si="19"/>
        <v>6</v>
      </c>
      <c r="Y27" s="37">
        <f t="shared" si="20"/>
        <v>6</v>
      </c>
      <c r="Z27" s="38">
        <f t="shared" si="21"/>
        <v>6</v>
      </c>
      <c r="AA27" s="238">
        <f t="shared" si="22"/>
        <v>4.4473131325603301</v>
      </c>
      <c r="AB27" s="38">
        <f t="shared" si="23"/>
        <v>6</v>
      </c>
      <c r="AC27" s="37">
        <f t="shared" si="2"/>
        <v>6</v>
      </c>
      <c r="AD27" s="128">
        <f t="shared" ref="AD27:AD91" si="27">IF(((($AD$7/2)^2-($AD$6/2)^2)*PI()/$D27/1000)-0.1&gt;1.7,1.7,((($AD$7/2)^2-($AD$6/2)^2)*PI()/$D27/1000)-0.2)</f>
        <v>1.7</v>
      </c>
    </row>
    <row r="28" spans="1:30" x14ac:dyDescent="0.25">
      <c r="A28" s="1">
        <v>300307</v>
      </c>
      <c r="B28" s="2" t="s">
        <v>12</v>
      </c>
      <c r="C28" s="5" t="s">
        <v>75</v>
      </c>
      <c r="D28" s="88">
        <v>0.39</v>
      </c>
      <c r="E28" s="243" t="s">
        <v>202</v>
      </c>
      <c r="F28" s="76">
        <f t="shared" si="3"/>
        <v>2.236056075746256</v>
      </c>
      <c r="G28" s="77">
        <f t="shared" si="4"/>
        <v>2.236056075746256</v>
      </c>
      <c r="H28" s="39">
        <f t="shared" si="5"/>
        <v>2.3249873139401824</v>
      </c>
      <c r="I28" s="77">
        <f t="shared" si="0"/>
        <v>2.3249873139401824</v>
      </c>
      <c r="J28" s="39">
        <f t="shared" si="6"/>
        <v>1.704401934369522</v>
      </c>
      <c r="K28" s="127">
        <f t="shared" si="7"/>
        <v>2.236056075746256</v>
      </c>
      <c r="L28" s="246">
        <f t="shared" si="1"/>
        <v>2.7254195467862044</v>
      </c>
      <c r="M28" s="38">
        <f t="shared" si="8"/>
        <v>6</v>
      </c>
      <c r="N28" s="39">
        <f t="shared" si="9"/>
        <v>6</v>
      </c>
      <c r="O28" s="40">
        <f t="shared" si="10"/>
        <v>6</v>
      </c>
      <c r="P28" s="39">
        <f t="shared" si="11"/>
        <v>6</v>
      </c>
      <c r="Q28" s="40">
        <f t="shared" si="12"/>
        <v>6</v>
      </c>
      <c r="R28" s="39">
        <f t="shared" si="13"/>
        <v>6</v>
      </c>
      <c r="S28" s="40">
        <f t="shared" si="14"/>
        <v>6</v>
      </c>
      <c r="T28" s="40">
        <f t="shared" si="15"/>
        <v>2.7724299722426502</v>
      </c>
      <c r="U28" s="39">
        <f t="shared" si="16"/>
        <v>6</v>
      </c>
      <c r="V28" s="45">
        <f t="shared" si="17"/>
        <v>6</v>
      </c>
      <c r="W28" s="44">
        <f t="shared" si="18"/>
        <v>6</v>
      </c>
      <c r="X28" s="41">
        <f t="shared" si="19"/>
        <v>6</v>
      </c>
      <c r="Y28" s="37">
        <f t="shared" si="20"/>
        <v>6</v>
      </c>
      <c r="Z28" s="38">
        <f t="shared" si="21"/>
        <v>6</v>
      </c>
      <c r="AA28" s="238">
        <f t="shared" si="22"/>
        <v>3.9706656317849109</v>
      </c>
      <c r="AB28" s="38">
        <f t="shared" si="23"/>
        <v>6</v>
      </c>
      <c r="AC28" s="37">
        <f t="shared" si="2"/>
        <v>6</v>
      </c>
      <c r="AD28" s="128">
        <f t="shared" si="27"/>
        <v>1.7</v>
      </c>
    </row>
    <row r="29" spans="1:30" x14ac:dyDescent="0.25">
      <c r="A29" s="1">
        <v>300152</v>
      </c>
      <c r="B29" s="2" t="s">
        <v>13</v>
      </c>
      <c r="C29" s="5" t="s">
        <v>76</v>
      </c>
      <c r="D29" s="88">
        <v>0.42</v>
      </c>
      <c r="E29" s="243" t="s">
        <v>202</v>
      </c>
      <c r="F29" s="76">
        <f t="shared" si="3"/>
        <v>2.0691949274786667</v>
      </c>
      <c r="G29" s="77">
        <f t="shared" si="4"/>
        <v>2.0691949274786667</v>
      </c>
      <c r="H29" s="39">
        <f t="shared" si="5"/>
        <v>2.1517739343730269</v>
      </c>
      <c r="I29" s="77">
        <f t="shared" si="0"/>
        <v>2.1517739343730269</v>
      </c>
      <c r="J29" s="39">
        <f t="shared" si="6"/>
        <v>1.5755160819145564</v>
      </c>
      <c r="K29" s="127">
        <f t="shared" si="7"/>
        <v>2.0691949274786667</v>
      </c>
      <c r="L29" s="246">
        <f t="shared" si="1"/>
        <v>2.5236038648729044</v>
      </c>
      <c r="M29" s="38">
        <f t="shared" si="8"/>
        <v>6</v>
      </c>
      <c r="N29" s="39">
        <f t="shared" si="9"/>
        <v>6</v>
      </c>
      <c r="O29" s="40">
        <f t="shared" si="10"/>
        <v>6</v>
      </c>
      <c r="P29" s="39">
        <f t="shared" si="11"/>
        <v>6</v>
      </c>
      <c r="Q29" s="40">
        <f t="shared" si="12"/>
        <v>6</v>
      </c>
      <c r="R29" s="39">
        <f t="shared" si="13"/>
        <v>6</v>
      </c>
      <c r="S29" s="40">
        <f t="shared" si="14"/>
        <v>6</v>
      </c>
      <c r="T29" s="40">
        <f t="shared" si="15"/>
        <v>2.5601135456538899</v>
      </c>
      <c r="U29" s="39">
        <f t="shared" si="16"/>
        <v>6</v>
      </c>
      <c r="V29" s="45">
        <f t="shared" si="17"/>
        <v>6</v>
      </c>
      <c r="W29" s="44">
        <f t="shared" si="18"/>
        <v>6</v>
      </c>
      <c r="X29" s="41">
        <f t="shared" si="19"/>
        <v>6</v>
      </c>
      <c r="Y29" s="37">
        <f t="shared" si="20"/>
        <v>6</v>
      </c>
      <c r="Z29" s="38">
        <f t="shared" si="21"/>
        <v>6</v>
      </c>
      <c r="AA29" s="238">
        <f t="shared" si="22"/>
        <v>3.6727609438002751</v>
      </c>
      <c r="AB29" s="38">
        <f t="shared" si="23"/>
        <v>6</v>
      </c>
      <c r="AC29" s="37">
        <f t="shared" si="2"/>
        <v>6</v>
      </c>
      <c r="AD29" s="128">
        <f t="shared" si="27"/>
        <v>1.7</v>
      </c>
    </row>
    <row r="30" spans="1:30" x14ac:dyDescent="0.25">
      <c r="A30" s="1">
        <v>300216</v>
      </c>
      <c r="B30" s="2" t="s">
        <v>267</v>
      </c>
      <c r="C30" s="5" t="s">
        <v>76</v>
      </c>
      <c r="D30" s="88">
        <v>0.5</v>
      </c>
      <c r="E30" s="243" t="s">
        <v>201</v>
      </c>
      <c r="F30" s="76">
        <f t="shared" si="3"/>
        <v>1.7221237390820798</v>
      </c>
      <c r="G30" s="77">
        <f t="shared" si="4"/>
        <v>1.7221237390820798</v>
      </c>
      <c r="H30" s="39">
        <f t="shared" si="5"/>
        <v>1.7914901048733425</v>
      </c>
      <c r="I30" s="77">
        <f t="shared" si="0"/>
        <v>1.7914901048733425</v>
      </c>
      <c r="J30" s="39">
        <f t="shared" si="6"/>
        <v>1.3074335088082272</v>
      </c>
      <c r="K30" s="127">
        <f t="shared" si="7"/>
        <v>1.7221237390820798</v>
      </c>
      <c r="L30" s="246">
        <f t="shared" si="1"/>
        <v>2.1038272464932395</v>
      </c>
      <c r="M30" s="38">
        <f t="shared" si="8"/>
        <v>5.8884065626570186</v>
      </c>
      <c r="N30" s="39">
        <f t="shared" si="9"/>
        <v>6</v>
      </c>
      <c r="O30" s="40">
        <f t="shared" si="10"/>
        <v>6</v>
      </c>
      <c r="P30" s="39">
        <f t="shared" si="11"/>
        <v>6</v>
      </c>
      <c r="Q30" s="40">
        <f t="shared" si="12"/>
        <v>6</v>
      </c>
      <c r="R30" s="39">
        <f t="shared" si="13"/>
        <v>5.7868357663302241</v>
      </c>
      <c r="S30" s="40">
        <f t="shared" si="14"/>
        <v>6</v>
      </c>
      <c r="T30" s="40">
        <f t="shared" si="15"/>
        <v>2.1184953783492673</v>
      </c>
      <c r="U30" s="39">
        <f t="shared" si="16"/>
        <v>5.6920570218076572</v>
      </c>
      <c r="V30" s="45">
        <f t="shared" si="17"/>
        <v>6</v>
      </c>
      <c r="W30" s="44">
        <f t="shared" si="18"/>
        <v>5.7868357663302241</v>
      </c>
      <c r="X30" s="41">
        <f t="shared" si="19"/>
        <v>5.8884065626570186</v>
      </c>
      <c r="Y30" s="37">
        <f t="shared" si="20"/>
        <v>6</v>
      </c>
      <c r="Z30" s="38">
        <f t="shared" si="21"/>
        <v>5.8884065626570186</v>
      </c>
      <c r="AA30" s="238">
        <f t="shared" si="22"/>
        <v>3.0531191927922308</v>
      </c>
      <c r="AB30" s="38">
        <f t="shared" si="23"/>
        <v>5.3522340503050865</v>
      </c>
      <c r="AC30" s="37">
        <f t="shared" si="2"/>
        <v>5.760641095271759</v>
      </c>
      <c r="AD30" s="128">
        <f t="shared" si="27"/>
        <v>1.3833626974092559</v>
      </c>
    </row>
    <row r="31" spans="1:30" x14ac:dyDescent="0.25">
      <c r="A31" s="1">
        <v>300258</v>
      </c>
      <c r="B31" s="2" t="s">
        <v>14</v>
      </c>
      <c r="C31" s="6" t="s">
        <v>76</v>
      </c>
      <c r="D31" s="88">
        <v>0.42</v>
      </c>
      <c r="E31" s="243" t="s">
        <v>201</v>
      </c>
      <c r="F31" s="76">
        <f t="shared" si="3"/>
        <v>2.0691949274786667</v>
      </c>
      <c r="G31" s="77">
        <f t="shared" si="4"/>
        <v>2.0691949274786667</v>
      </c>
      <c r="H31" s="39">
        <f t="shared" si="5"/>
        <v>2.1517739343730269</v>
      </c>
      <c r="I31" s="77">
        <f t="shared" si="0"/>
        <v>2.1517739343730269</v>
      </c>
      <c r="J31" s="39">
        <f t="shared" si="6"/>
        <v>1.5755160819145564</v>
      </c>
      <c r="K31" s="127">
        <f t="shared" si="7"/>
        <v>2.0691949274786667</v>
      </c>
      <c r="L31" s="246">
        <f t="shared" si="1"/>
        <v>2.5236038648729044</v>
      </c>
      <c r="M31" s="38">
        <f t="shared" si="8"/>
        <v>6</v>
      </c>
      <c r="N31" s="39">
        <f t="shared" si="9"/>
        <v>6</v>
      </c>
      <c r="O31" s="40">
        <f t="shared" si="10"/>
        <v>6</v>
      </c>
      <c r="P31" s="39">
        <f t="shared" si="11"/>
        <v>6</v>
      </c>
      <c r="Q31" s="40">
        <f t="shared" si="12"/>
        <v>6</v>
      </c>
      <c r="R31" s="39">
        <f t="shared" si="13"/>
        <v>6</v>
      </c>
      <c r="S31" s="40">
        <f t="shared" si="14"/>
        <v>6</v>
      </c>
      <c r="T31" s="40">
        <f t="shared" si="15"/>
        <v>2.5601135456538899</v>
      </c>
      <c r="U31" s="39">
        <f t="shared" si="16"/>
        <v>6</v>
      </c>
      <c r="V31" s="45">
        <f t="shared" si="17"/>
        <v>6</v>
      </c>
      <c r="W31" s="44">
        <f t="shared" si="18"/>
        <v>6</v>
      </c>
      <c r="X31" s="41">
        <f t="shared" si="19"/>
        <v>6</v>
      </c>
      <c r="Y31" s="37">
        <f t="shared" si="20"/>
        <v>6</v>
      </c>
      <c r="Z31" s="38">
        <f t="shared" si="21"/>
        <v>6</v>
      </c>
      <c r="AA31" s="238">
        <f t="shared" si="22"/>
        <v>3.6727609438002751</v>
      </c>
      <c r="AB31" s="38">
        <f t="shared" si="23"/>
        <v>6</v>
      </c>
      <c r="AC31" s="37">
        <f t="shared" si="2"/>
        <v>6</v>
      </c>
      <c r="AD31" s="128">
        <f t="shared" si="27"/>
        <v>1.7</v>
      </c>
    </row>
    <row r="32" spans="1:30" x14ac:dyDescent="0.25">
      <c r="A32" s="1">
        <v>300808</v>
      </c>
      <c r="B32" s="2" t="s">
        <v>104</v>
      </c>
      <c r="C32" s="6" t="s">
        <v>75</v>
      </c>
      <c r="D32" s="88">
        <v>0.34</v>
      </c>
      <c r="E32" s="243" t="s">
        <v>202</v>
      </c>
      <c r="F32" s="76">
        <f t="shared" si="3"/>
        <v>2.5795937339442347</v>
      </c>
      <c r="G32" s="77">
        <f t="shared" si="4"/>
        <v>2.5795937339442347</v>
      </c>
      <c r="H32" s="39">
        <f t="shared" si="5"/>
        <v>2.6816030954019738</v>
      </c>
      <c r="I32" s="77">
        <f t="shared" si="0"/>
        <v>2.6816030954019738</v>
      </c>
      <c r="J32" s="39">
        <f t="shared" si="6"/>
        <v>1.9697551600120988</v>
      </c>
      <c r="K32" s="127">
        <f t="shared" si="7"/>
        <v>2.5795937339442347</v>
      </c>
      <c r="L32" s="246">
        <f t="shared" si="1"/>
        <v>3.1409224213135873</v>
      </c>
      <c r="M32" s="38">
        <f t="shared" si="8"/>
        <v>6</v>
      </c>
      <c r="N32" s="39">
        <f t="shared" si="9"/>
        <v>6</v>
      </c>
      <c r="O32" s="40">
        <f t="shared" si="10"/>
        <v>6</v>
      </c>
      <c r="P32" s="39">
        <f t="shared" si="11"/>
        <v>6</v>
      </c>
      <c r="Q32" s="40">
        <f t="shared" si="12"/>
        <v>6</v>
      </c>
      <c r="R32" s="39">
        <f t="shared" si="13"/>
        <v>6</v>
      </c>
      <c r="S32" s="40">
        <f t="shared" si="14"/>
        <v>6</v>
      </c>
      <c r="T32" s="40">
        <f t="shared" si="15"/>
        <v>3.2095520269842162</v>
      </c>
      <c r="U32" s="39">
        <f t="shared" si="16"/>
        <v>6</v>
      </c>
      <c r="V32" s="45">
        <f t="shared" si="17"/>
        <v>6</v>
      </c>
      <c r="W32" s="44">
        <f t="shared" si="18"/>
        <v>6</v>
      </c>
      <c r="X32" s="41">
        <f t="shared" si="19"/>
        <v>6</v>
      </c>
      <c r="Y32" s="37">
        <f t="shared" si="20"/>
        <v>6</v>
      </c>
      <c r="Z32" s="38">
        <f t="shared" si="21"/>
        <v>6</v>
      </c>
      <c r="AA32" s="238">
        <f t="shared" si="22"/>
        <v>4.5839988129297504</v>
      </c>
      <c r="AB32" s="38">
        <f t="shared" si="23"/>
        <v>6</v>
      </c>
      <c r="AC32" s="37">
        <f t="shared" si="2"/>
        <v>6</v>
      </c>
      <c r="AD32" s="128">
        <f t="shared" si="27"/>
        <v>1.7</v>
      </c>
    </row>
    <row r="33" spans="1:30" x14ac:dyDescent="0.25">
      <c r="A33" s="1">
        <v>300811</v>
      </c>
      <c r="B33" s="2" t="s">
        <v>250</v>
      </c>
      <c r="C33" s="6" t="s">
        <v>79</v>
      </c>
      <c r="D33" s="88">
        <v>0.57999999999999996</v>
      </c>
      <c r="E33" s="195" t="s">
        <v>232</v>
      </c>
      <c r="F33" s="76" t="s">
        <v>190</v>
      </c>
      <c r="G33" s="77" t="s">
        <v>190</v>
      </c>
      <c r="H33" s="39" t="s">
        <v>190</v>
      </c>
      <c r="I33" s="77" t="s">
        <v>190</v>
      </c>
      <c r="J33" s="39" t="s">
        <v>190</v>
      </c>
      <c r="K33" s="127" t="s">
        <v>190</v>
      </c>
      <c r="L33" s="246" t="s">
        <v>190</v>
      </c>
      <c r="M33" s="38">
        <f t="shared" si="8"/>
        <v>5.0486263471181196</v>
      </c>
      <c r="N33" s="39">
        <f t="shared" si="9"/>
        <v>5.7243395945928208</v>
      </c>
      <c r="O33" s="40">
        <f t="shared" si="10"/>
        <v>6</v>
      </c>
      <c r="P33" s="39">
        <f t="shared" si="11"/>
        <v>6</v>
      </c>
      <c r="Q33" s="40">
        <f t="shared" si="12"/>
        <v>6</v>
      </c>
      <c r="R33" s="39">
        <f t="shared" si="13"/>
        <v>4.9472722123536412</v>
      </c>
      <c r="S33" s="40">
        <f t="shared" si="14"/>
        <v>6</v>
      </c>
      <c r="T33" s="40">
        <f t="shared" si="15"/>
        <v>1.7987029123700584</v>
      </c>
      <c r="U33" s="39">
        <f t="shared" si="16"/>
        <v>4.8793595015583255</v>
      </c>
      <c r="V33" s="45">
        <f t="shared" si="17"/>
        <v>6</v>
      </c>
      <c r="W33" s="44">
        <f t="shared" si="18"/>
        <v>4.9472722123536412</v>
      </c>
      <c r="X33" s="41">
        <f t="shared" si="19"/>
        <v>5.0486263471181196</v>
      </c>
      <c r="Y33" s="37">
        <f t="shared" si="20"/>
        <v>6</v>
      </c>
      <c r="Z33" s="38">
        <f t="shared" si="21"/>
        <v>5.0486263471181196</v>
      </c>
      <c r="AA33" s="238">
        <f t="shared" si="22"/>
        <v>2.6044130972346817</v>
      </c>
      <c r="AB33" s="38">
        <f t="shared" si="23"/>
        <v>4.6002017675043856</v>
      </c>
      <c r="AC33" s="37">
        <f t="shared" si="2"/>
        <v>4.9522768062687588</v>
      </c>
      <c r="AD33" s="128">
        <f t="shared" si="27"/>
        <v>1.1649678425941861</v>
      </c>
    </row>
    <row r="34" spans="1:30" x14ac:dyDescent="0.25">
      <c r="A34" s="1">
        <v>300713</v>
      </c>
      <c r="B34" s="2" t="s">
        <v>15</v>
      </c>
      <c r="C34" s="5" t="s">
        <v>74</v>
      </c>
      <c r="D34" s="88">
        <v>0.36</v>
      </c>
      <c r="E34" s="243" t="s">
        <v>202</v>
      </c>
      <c r="F34" s="76">
        <f t="shared" si="3"/>
        <v>2.4307274153917779</v>
      </c>
      <c r="G34" s="77">
        <f t="shared" si="4"/>
        <v>2.4307274153917779</v>
      </c>
      <c r="H34" s="39">
        <f t="shared" si="5"/>
        <v>2.5270695901018647</v>
      </c>
      <c r="I34" s="77">
        <f t="shared" si="0"/>
        <v>2.5270695901018647</v>
      </c>
      <c r="J34" s="39">
        <f t="shared" si="6"/>
        <v>1.8547687622336491</v>
      </c>
      <c r="K34" s="127">
        <f t="shared" si="7"/>
        <v>2.4307274153917779</v>
      </c>
      <c r="L34" s="246">
        <f t="shared" si="1"/>
        <v>2.960871175685055</v>
      </c>
      <c r="M34" s="38">
        <f t="shared" si="8"/>
        <v>6</v>
      </c>
      <c r="N34" s="39">
        <f t="shared" si="9"/>
        <v>6</v>
      </c>
      <c r="O34" s="40">
        <f t="shared" si="10"/>
        <v>6</v>
      </c>
      <c r="P34" s="39">
        <f t="shared" si="11"/>
        <v>6</v>
      </c>
      <c r="Q34" s="40">
        <f t="shared" si="12"/>
        <v>6</v>
      </c>
      <c r="R34" s="39">
        <f t="shared" si="13"/>
        <v>6</v>
      </c>
      <c r="S34" s="40">
        <f t="shared" si="14"/>
        <v>6</v>
      </c>
      <c r="T34" s="40">
        <f t="shared" si="15"/>
        <v>3.0201324699295382</v>
      </c>
      <c r="U34" s="39">
        <f t="shared" si="16"/>
        <v>6</v>
      </c>
      <c r="V34" s="45">
        <f t="shared" si="17"/>
        <v>6</v>
      </c>
      <c r="W34" s="44">
        <f t="shared" si="18"/>
        <v>6</v>
      </c>
      <c r="X34" s="41">
        <f t="shared" si="19"/>
        <v>6</v>
      </c>
      <c r="Y34" s="37">
        <f t="shared" si="20"/>
        <v>6</v>
      </c>
      <c r="Z34" s="38">
        <f t="shared" si="21"/>
        <v>6</v>
      </c>
      <c r="AA34" s="238">
        <f t="shared" si="22"/>
        <v>4.3182211011003204</v>
      </c>
      <c r="AB34" s="38">
        <f t="shared" si="23"/>
        <v>6</v>
      </c>
      <c r="AC34" s="37">
        <f t="shared" si="2"/>
        <v>6</v>
      </c>
      <c r="AD34" s="128">
        <f t="shared" si="27"/>
        <v>1.7</v>
      </c>
    </row>
    <row r="35" spans="1:30" x14ac:dyDescent="0.25">
      <c r="A35" s="1">
        <v>300284</v>
      </c>
      <c r="B35" s="89" t="s">
        <v>16</v>
      </c>
      <c r="C35" s="5" t="s">
        <v>75</v>
      </c>
      <c r="D35" s="90">
        <v>0.36</v>
      </c>
      <c r="E35" s="243" t="s">
        <v>202</v>
      </c>
      <c r="F35" s="76">
        <f t="shared" si="3"/>
        <v>2.4307274153917779</v>
      </c>
      <c r="G35" s="40">
        <f t="shared" si="4"/>
        <v>2.4307274153917779</v>
      </c>
      <c r="H35" s="39">
        <f t="shared" si="5"/>
        <v>2.5270695901018647</v>
      </c>
      <c r="I35" s="40">
        <f t="shared" si="0"/>
        <v>2.5270695901018647</v>
      </c>
      <c r="J35" s="39">
        <f t="shared" si="6"/>
        <v>1.8547687622336491</v>
      </c>
      <c r="K35" s="41">
        <f t="shared" si="7"/>
        <v>2.4307274153917779</v>
      </c>
      <c r="L35" s="246">
        <f t="shared" si="1"/>
        <v>2.960871175685055</v>
      </c>
      <c r="M35" s="38">
        <f t="shared" si="8"/>
        <v>6</v>
      </c>
      <c r="N35" s="39">
        <f t="shared" si="9"/>
        <v>6</v>
      </c>
      <c r="O35" s="40">
        <f t="shared" si="10"/>
        <v>6</v>
      </c>
      <c r="P35" s="39">
        <f t="shared" si="11"/>
        <v>6</v>
      </c>
      <c r="Q35" s="40">
        <f t="shared" si="12"/>
        <v>6</v>
      </c>
      <c r="R35" s="39">
        <f t="shared" si="13"/>
        <v>6</v>
      </c>
      <c r="S35" s="40">
        <f t="shared" si="14"/>
        <v>6</v>
      </c>
      <c r="T35" s="40">
        <f t="shared" si="15"/>
        <v>3.0201324699295382</v>
      </c>
      <c r="U35" s="39">
        <f t="shared" si="16"/>
        <v>6</v>
      </c>
      <c r="V35" s="45">
        <f t="shared" si="17"/>
        <v>6</v>
      </c>
      <c r="W35" s="44">
        <f t="shared" si="18"/>
        <v>6</v>
      </c>
      <c r="X35" s="41">
        <f t="shared" si="19"/>
        <v>6</v>
      </c>
      <c r="Y35" s="37">
        <f t="shared" si="20"/>
        <v>6</v>
      </c>
      <c r="Z35" s="38">
        <f t="shared" si="21"/>
        <v>6</v>
      </c>
      <c r="AA35" s="238">
        <f t="shared" si="22"/>
        <v>4.3182211011003204</v>
      </c>
      <c r="AB35" s="38">
        <f t="shared" si="23"/>
        <v>6</v>
      </c>
      <c r="AC35" s="37">
        <f t="shared" si="2"/>
        <v>6</v>
      </c>
      <c r="AD35" s="129">
        <f t="shared" si="27"/>
        <v>1.7</v>
      </c>
    </row>
    <row r="36" spans="1:30" x14ac:dyDescent="0.25">
      <c r="A36" s="1">
        <v>300720</v>
      </c>
      <c r="B36" s="2" t="s">
        <v>17</v>
      </c>
      <c r="C36" s="5" t="s">
        <v>75</v>
      </c>
      <c r="D36" s="88">
        <v>0.35</v>
      </c>
      <c r="E36" s="195" t="s">
        <v>232</v>
      </c>
      <c r="F36" s="76">
        <f t="shared" si="3"/>
        <v>2.5030339129743999</v>
      </c>
      <c r="G36" s="77">
        <f t="shared" si="4"/>
        <v>2.5030339129743999</v>
      </c>
      <c r="H36" s="39">
        <f t="shared" si="5"/>
        <v>2.6021287212476323</v>
      </c>
      <c r="I36" s="77">
        <f t="shared" si="0"/>
        <v>2.6021287212476323</v>
      </c>
      <c r="J36" s="39">
        <f t="shared" si="6"/>
        <v>1.9106192982974677</v>
      </c>
      <c r="K36" s="127">
        <f t="shared" si="7"/>
        <v>2.5030339129743999</v>
      </c>
      <c r="L36" s="246">
        <f t="shared" si="1"/>
        <v>3.0483246378474855</v>
      </c>
      <c r="M36" s="38">
        <f t="shared" si="8"/>
        <v>6</v>
      </c>
      <c r="N36" s="39">
        <f t="shared" si="9"/>
        <v>6</v>
      </c>
      <c r="O36" s="40">
        <f t="shared" si="10"/>
        <v>6</v>
      </c>
      <c r="P36" s="39">
        <f t="shared" si="11"/>
        <v>6</v>
      </c>
      <c r="Q36" s="40">
        <f t="shared" si="12"/>
        <v>6</v>
      </c>
      <c r="R36" s="39">
        <f t="shared" si="13"/>
        <v>6</v>
      </c>
      <c r="S36" s="40">
        <f t="shared" si="14"/>
        <v>6</v>
      </c>
      <c r="T36" s="40">
        <f t="shared" si="15"/>
        <v>3.1121362547846676</v>
      </c>
      <c r="U36" s="39">
        <f t="shared" si="16"/>
        <v>6</v>
      </c>
      <c r="V36" s="45">
        <f t="shared" si="17"/>
        <v>6</v>
      </c>
      <c r="W36" s="44">
        <f t="shared" si="18"/>
        <v>6</v>
      </c>
      <c r="X36" s="41">
        <f t="shared" si="19"/>
        <v>6</v>
      </c>
      <c r="Y36" s="37">
        <f t="shared" si="20"/>
        <v>6</v>
      </c>
      <c r="Z36" s="38">
        <f t="shared" si="21"/>
        <v>6</v>
      </c>
      <c r="AA36" s="238">
        <f t="shared" si="22"/>
        <v>4.4473131325603301</v>
      </c>
      <c r="AB36" s="38">
        <f t="shared" si="23"/>
        <v>6</v>
      </c>
      <c r="AC36" s="37">
        <f t="shared" si="2"/>
        <v>6</v>
      </c>
      <c r="AD36" s="128">
        <f t="shared" si="27"/>
        <v>1.7</v>
      </c>
    </row>
    <row r="37" spans="1:30" x14ac:dyDescent="0.25">
      <c r="A37" s="1">
        <v>300128</v>
      </c>
      <c r="B37" s="89" t="s">
        <v>131</v>
      </c>
      <c r="C37" s="5" t="s">
        <v>74</v>
      </c>
      <c r="D37" s="90">
        <v>0.27</v>
      </c>
      <c r="E37" s="243" t="s">
        <v>202</v>
      </c>
      <c r="F37" s="76">
        <f t="shared" si="3"/>
        <v>3.2743032205223699</v>
      </c>
      <c r="G37" s="40">
        <f t="shared" si="4"/>
        <v>3.2743032205223699</v>
      </c>
      <c r="H37" s="39">
        <f t="shared" si="5"/>
        <v>3.4027594534691525</v>
      </c>
      <c r="I37" s="40">
        <f t="shared" si="0"/>
        <v>3.4027594534691525</v>
      </c>
      <c r="J37" s="39">
        <f t="shared" si="6"/>
        <v>2.5063583496448651</v>
      </c>
      <c r="K37" s="41">
        <f t="shared" si="7"/>
        <v>3.2743032205223699</v>
      </c>
      <c r="L37" s="246">
        <f t="shared" si="1"/>
        <v>3.9811615675800733</v>
      </c>
      <c r="M37" s="38">
        <f t="shared" si="8"/>
        <v>6</v>
      </c>
      <c r="N37" s="39">
        <f t="shared" si="9"/>
        <v>6</v>
      </c>
      <c r="O37" s="40">
        <f t="shared" si="10"/>
        <v>6</v>
      </c>
      <c r="P37" s="39">
        <f t="shared" si="11"/>
        <v>6</v>
      </c>
      <c r="Q37" s="40">
        <f t="shared" si="12"/>
        <v>6</v>
      </c>
      <c r="R37" s="39">
        <f t="shared" si="13"/>
        <v>6</v>
      </c>
      <c r="S37" s="40">
        <f t="shared" si="14"/>
        <v>6</v>
      </c>
      <c r="T37" s="40">
        <f t="shared" si="15"/>
        <v>4.0935099599060498</v>
      </c>
      <c r="U37" s="39">
        <f t="shared" si="16"/>
        <v>6</v>
      </c>
      <c r="V37" s="45">
        <f t="shared" si="17"/>
        <v>6</v>
      </c>
      <c r="W37" s="44">
        <f t="shared" si="18"/>
        <v>6</v>
      </c>
      <c r="X37" s="41">
        <f t="shared" si="19"/>
        <v>6</v>
      </c>
      <c r="Y37" s="37">
        <f t="shared" si="20"/>
        <v>6</v>
      </c>
      <c r="Z37" s="38">
        <f t="shared" si="21"/>
        <v>6</v>
      </c>
      <c r="AA37" s="238">
        <f t="shared" si="22"/>
        <v>5.8242948014670937</v>
      </c>
      <c r="AB37" s="38">
        <f t="shared" si="23"/>
        <v>6</v>
      </c>
      <c r="AC37" s="37">
        <f t="shared" si="2"/>
        <v>6</v>
      </c>
      <c r="AD37" s="129">
        <f t="shared" si="27"/>
        <v>1.7</v>
      </c>
    </row>
    <row r="38" spans="1:30" x14ac:dyDescent="0.25">
      <c r="A38" s="1">
        <v>301002</v>
      </c>
      <c r="B38" s="2" t="s">
        <v>115</v>
      </c>
      <c r="C38" s="5" t="s">
        <v>77</v>
      </c>
      <c r="D38" s="88">
        <v>0.42</v>
      </c>
      <c r="E38" s="243" t="s">
        <v>201</v>
      </c>
      <c r="F38" s="76">
        <f t="shared" si="3"/>
        <v>2.0691949274786667</v>
      </c>
      <c r="G38" s="77">
        <f t="shared" si="4"/>
        <v>2.0691949274786667</v>
      </c>
      <c r="H38" s="39">
        <f t="shared" si="5"/>
        <v>2.1517739343730269</v>
      </c>
      <c r="I38" s="77">
        <f t="shared" si="0"/>
        <v>2.1517739343730269</v>
      </c>
      <c r="J38" s="39">
        <f t="shared" si="6"/>
        <v>1.5755160819145564</v>
      </c>
      <c r="K38" s="127">
        <f t="shared" si="7"/>
        <v>2.0691949274786667</v>
      </c>
      <c r="L38" s="246">
        <f t="shared" si="1"/>
        <v>2.5236038648729044</v>
      </c>
      <c r="M38" s="38">
        <f t="shared" si="8"/>
        <v>6</v>
      </c>
      <c r="N38" s="39">
        <f t="shared" si="9"/>
        <v>6</v>
      </c>
      <c r="O38" s="40">
        <f t="shared" si="10"/>
        <v>6</v>
      </c>
      <c r="P38" s="39">
        <f t="shared" si="11"/>
        <v>6</v>
      </c>
      <c r="Q38" s="40">
        <f t="shared" si="12"/>
        <v>6</v>
      </c>
      <c r="R38" s="39">
        <f t="shared" si="13"/>
        <v>6</v>
      </c>
      <c r="S38" s="40">
        <f t="shared" si="14"/>
        <v>6</v>
      </c>
      <c r="T38" s="40">
        <f t="shared" si="15"/>
        <v>2.5601135456538899</v>
      </c>
      <c r="U38" s="39">
        <f t="shared" si="16"/>
        <v>6</v>
      </c>
      <c r="V38" s="45">
        <f t="shared" si="17"/>
        <v>6</v>
      </c>
      <c r="W38" s="44">
        <f t="shared" si="18"/>
        <v>6</v>
      </c>
      <c r="X38" s="41">
        <f t="shared" si="19"/>
        <v>6</v>
      </c>
      <c r="Y38" s="37">
        <f t="shared" si="20"/>
        <v>6</v>
      </c>
      <c r="Z38" s="38">
        <f t="shared" si="21"/>
        <v>6</v>
      </c>
      <c r="AA38" s="238">
        <f t="shared" si="22"/>
        <v>3.6727609438002751</v>
      </c>
      <c r="AB38" s="38">
        <f t="shared" si="23"/>
        <v>6</v>
      </c>
      <c r="AC38" s="37">
        <f t="shared" si="2"/>
        <v>6</v>
      </c>
      <c r="AD38" s="128">
        <f t="shared" si="27"/>
        <v>1.7</v>
      </c>
    </row>
    <row r="39" spans="1:30" x14ac:dyDescent="0.25">
      <c r="A39" s="1">
        <v>300196</v>
      </c>
      <c r="B39" s="280" t="s">
        <v>344</v>
      </c>
      <c r="C39" s="5" t="s">
        <v>75</v>
      </c>
      <c r="D39" s="88">
        <v>0.36</v>
      </c>
      <c r="E39" s="284" t="s">
        <v>201</v>
      </c>
      <c r="F39" s="76">
        <f t="shared" si="3"/>
        <v>2.4307274153917779</v>
      </c>
      <c r="G39" s="77">
        <f t="shared" si="4"/>
        <v>2.4307274153917779</v>
      </c>
      <c r="H39" s="39">
        <f t="shared" si="5"/>
        <v>2.5270695901018647</v>
      </c>
      <c r="I39" s="77">
        <f t="shared" si="0"/>
        <v>2.5270695901018647</v>
      </c>
      <c r="J39" s="39">
        <f t="shared" si="6"/>
        <v>1.8547687622336491</v>
      </c>
      <c r="K39" s="127">
        <f t="shared" si="7"/>
        <v>2.4307274153917779</v>
      </c>
      <c r="L39" s="285">
        <f t="shared" si="1"/>
        <v>2.960871175685055</v>
      </c>
      <c r="M39" s="38">
        <f t="shared" si="8"/>
        <v>6</v>
      </c>
      <c r="N39" s="39">
        <f t="shared" si="9"/>
        <v>6</v>
      </c>
      <c r="O39" s="40">
        <f t="shared" si="10"/>
        <v>6</v>
      </c>
      <c r="P39" s="39">
        <f t="shared" si="11"/>
        <v>6</v>
      </c>
      <c r="Q39" s="40">
        <f t="shared" si="12"/>
        <v>6</v>
      </c>
      <c r="R39" s="39">
        <f t="shared" si="13"/>
        <v>6</v>
      </c>
      <c r="S39" s="40">
        <f t="shared" si="14"/>
        <v>6</v>
      </c>
      <c r="T39" s="40">
        <f t="shared" si="15"/>
        <v>3.0201324699295382</v>
      </c>
      <c r="U39" s="39">
        <f t="shared" si="16"/>
        <v>6</v>
      </c>
      <c r="V39" s="45">
        <f t="shared" si="17"/>
        <v>6</v>
      </c>
      <c r="W39" s="44">
        <f t="shared" si="18"/>
        <v>6</v>
      </c>
      <c r="X39" s="41">
        <f t="shared" si="19"/>
        <v>6</v>
      </c>
      <c r="Y39" s="37">
        <f t="shared" si="20"/>
        <v>6</v>
      </c>
      <c r="Z39" s="38">
        <f t="shared" si="21"/>
        <v>6</v>
      </c>
      <c r="AA39" s="238">
        <f t="shared" si="22"/>
        <v>4.3182211011003204</v>
      </c>
      <c r="AB39" s="38">
        <f t="shared" si="23"/>
        <v>6</v>
      </c>
      <c r="AC39" s="37">
        <f t="shared" si="2"/>
        <v>6</v>
      </c>
      <c r="AD39" s="128">
        <f t="shared" si="27"/>
        <v>1.7</v>
      </c>
    </row>
    <row r="40" spans="1:30" x14ac:dyDescent="0.25">
      <c r="A40" s="1">
        <v>300106</v>
      </c>
      <c r="B40" s="2" t="s">
        <v>18</v>
      </c>
      <c r="C40" s="5" t="s">
        <v>75</v>
      </c>
      <c r="D40" s="88">
        <v>0.4</v>
      </c>
      <c r="E40" s="243" t="s">
        <v>202</v>
      </c>
      <c r="F40" s="76">
        <f t="shared" si="3"/>
        <v>2.1776546738525999</v>
      </c>
      <c r="G40" s="77">
        <f t="shared" si="4"/>
        <v>2.1776546738525999</v>
      </c>
      <c r="H40" s="39">
        <f t="shared" si="5"/>
        <v>2.2643626310916778</v>
      </c>
      <c r="I40" s="77">
        <f t="shared" si="0"/>
        <v>2.2643626310916778</v>
      </c>
      <c r="J40" s="39">
        <f t="shared" si="6"/>
        <v>1.6592918860102841</v>
      </c>
      <c r="K40" s="127">
        <f t="shared" si="7"/>
        <v>2.1776546738525999</v>
      </c>
      <c r="L40" s="246">
        <f t="shared" si="1"/>
        <v>2.6547840581165496</v>
      </c>
      <c r="M40" s="38">
        <f t="shared" si="8"/>
        <v>6</v>
      </c>
      <c r="N40" s="39">
        <f t="shared" si="9"/>
        <v>6</v>
      </c>
      <c r="O40" s="40">
        <f t="shared" si="10"/>
        <v>6</v>
      </c>
      <c r="P40" s="39">
        <f t="shared" si="11"/>
        <v>6</v>
      </c>
      <c r="Q40" s="40">
        <f t="shared" si="12"/>
        <v>6</v>
      </c>
      <c r="R40" s="39">
        <f t="shared" si="13"/>
        <v>6</v>
      </c>
      <c r="S40" s="40">
        <f t="shared" si="14"/>
        <v>6</v>
      </c>
      <c r="T40" s="40">
        <f t="shared" si="15"/>
        <v>2.698119222936584</v>
      </c>
      <c r="U40" s="39">
        <f t="shared" si="16"/>
        <v>6</v>
      </c>
      <c r="V40" s="45">
        <f t="shared" si="17"/>
        <v>6</v>
      </c>
      <c r="W40" s="44">
        <f t="shared" si="18"/>
        <v>6</v>
      </c>
      <c r="X40" s="41">
        <f t="shared" si="19"/>
        <v>6</v>
      </c>
      <c r="Y40" s="37">
        <f t="shared" si="20"/>
        <v>6</v>
      </c>
      <c r="Z40" s="38">
        <f t="shared" si="21"/>
        <v>6</v>
      </c>
      <c r="AA40" s="238">
        <f t="shared" si="22"/>
        <v>3.8663989909902883</v>
      </c>
      <c r="AB40" s="38">
        <f t="shared" si="23"/>
        <v>6</v>
      </c>
      <c r="AC40" s="37">
        <f t="shared" si="2"/>
        <v>6</v>
      </c>
      <c r="AD40" s="128">
        <f t="shared" si="27"/>
        <v>1.7</v>
      </c>
    </row>
    <row r="41" spans="1:30" x14ac:dyDescent="0.25">
      <c r="A41" s="1">
        <v>300714</v>
      </c>
      <c r="B41" s="2" t="s">
        <v>19</v>
      </c>
      <c r="C41" s="5" t="s">
        <v>74</v>
      </c>
      <c r="D41" s="88">
        <v>0.39</v>
      </c>
      <c r="E41" s="243" t="s">
        <v>202</v>
      </c>
      <c r="F41" s="76">
        <f t="shared" si="3"/>
        <v>2.236056075746256</v>
      </c>
      <c r="G41" s="77">
        <f t="shared" si="4"/>
        <v>2.236056075746256</v>
      </c>
      <c r="H41" s="39">
        <f t="shared" si="5"/>
        <v>2.3249873139401824</v>
      </c>
      <c r="I41" s="77">
        <f t="shared" si="0"/>
        <v>2.3249873139401824</v>
      </c>
      <c r="J41" s="39">
        <f t="shared" si="6"/>
        <v>1.704401934369522</v>
      </c>
      <c r="K41" s="127">
        <f t="shared" si="7"/>
        <v>2.236056075746256</v>
      </c>
      <c r="L41" s="246">
        <f t="shared" si="1"/>
        <v>2.7254195467862044</v>
      </c>
      <c r="M41" s="38">
        <f t="shared" si="8"/>
        <v>6</v>
      </c>
      <c r="N41" s="39">
        <f t="shared" si="9"/>
        <v>6</v>
      </c>
      <c r="O41" s="40">
        <f t="shared" si="10"/>
        <v>6</v>
      </c>
      <c r="P41" s="39">
        <f t="shared" si="11"/>
        <v>6</v>
      </c>
      <c r="Q41" s="40">
        <f t="shared" si="12"/>
        <v>6</v>
      </c>
      <c r="R41" s="39">
        <f t="shared" si="13"/>
        <v>6</v>
      </c>
      <c r="S41" s="40">
        <f t="shared" si="14"/>
        <v>6</v>
      </c>
      <c r="T41" s="40">
        <f t="shared" si="15"/>
        <v>2.7724299722426502</v>
      </c>
      <c r="U41" s="39">
        <f t="shared" si="16"/>
        <v>6</v>
      </c>
      <c r="V41" s="45">
        <f t="shared" si="17"/>
        <v>6</v>
      </c>
      <c r="W41" s="44">
        <f t="shared" si="18"/>
        <v>6</v>
      </c>
      <c r="X41" s="41">
        <f t="shared" si="19"/>
        <v>6</v>
      </c>
      <c r="Y41" s="37">
        <f t="shared" si="20"/>
        <v>6</v>
      </c>
      <c r="Z41" s="38">
        <f t="shared" si="21"/>
        <v>6</v>
      </c>
      <c r="AA41" s="238">
        <f t="shared" si="22"/>
        <v>3.9706656317849109</v>
      </c>
      <c r="AB41" s="38">
        <f t="shared" si="23"/>
        <v>6</v>
      </c>
      <c r="AC41" s="37">
        <f t="shared" si="2"/>
        <v>6</v>
      </c>
      <c r="AD41" s="128">
        <f t="shared" si="27"/>
        <v>1.7</v>
      </c>
    </row>
    <row r="42" spans="1:30" x14ac:dyDescent="0.25">
      <c r="A42" s="1">
        <v>300719</v>
      </c>
      <c r="B42" s="2" t="s">
        <v>20</v>
      </c>
      <c r="C42" s="7" t="s">
        <v>78</v>
      </c>
      <c r="D42" s="88">
        <v>0.45</v>
      </c>
      <c r="E42" s="243" t="s">
        <v>202</v>
      </c>
      <c r="F42" s="76">
        <f t="shared" si="3"/>
        <v>1.9245819323134219</v>
      </c>
      <c r="G42" s="77">
        <f t="shared" si="4"/>
        <v>1.9245819323134219</v>
      </c>
      <c r="H42" s="39">
        <f t="shared" si="5"/>
        <v>2.0016556720814913</v>
      </c>
      <c r="I42" s="77">
        <f t="shared" si="0"/>
        <v>2.0016556720814913</v>
      </c>
      <c r="J42" s="39">
        <f t="shared" si="6"/>
        <v>1.4638150097869191</v>
      </c>
      <c r="K42" s="127">
        <f t="shared" si="7"/>
        <v>1.9245819323134219</v>
      </c>
      <c r="L42" s="246">
        <f t="shared" si="1"/>
        <v>2.3486969405480438</v>
      </c>
      <c r="M42" s="38">
        <f t="shared" si="8"/>
        <v>6</v>
      </c>
      <c r="N42" s="39">
        <f t="shared" si="9"/>
        <v>6</v>
      </c>
      <c r="O42" s="40">
        <f t="shared" si="10"/>
        <v>6</v>
      </c>
      <c r="P42" s="39">
        <f t="shared" si="11"/>
        <v>6</v>
      </c>
      <c r="Q42" s="40">
        <f t="shared" si="12"/>
        <v>6</v>
      </c>
      <c r="R42" s="39">
        <f t="shared" si="13"/>
        <v>6</v>
      </c>
      <c r="S42" s="40">
        <f t="shared" si="14"/>
        <v>6</v>
      </c>
      <c r="T42" s="40">
        <f t="shared" si="15"/>
        <v>2.3761059759436303</v>
      </c>
      <c r="U42" s="39">
        <f t="shared" si="16"/>
        <v>6</v>
      </c>
      <c r="V42" s="45">
        <f t="shared" si="17"/>
        <v>6</v>
      </c>
      <c r="W42" s="44">
        <f t="shared" si="18"/>
        <v>6</v>
      </c>
      <c r="X42" s="41">
        <f t="shared" si="19"/>
        <v>6</v>
      </c>
      <c r="Y42" s="37">
        <f t="shared" si="20"/>
        <v>6</v>
      </c>
      <c r="Z42" s="38">
        <f t="shared" si="21"/>
        <v>6</v>
      </c>
      <c r="AA42" s="238">
        <f t="shared" si="22"/>
        <v>3.4145768808802561</v>
      </c>
      <c r="AB42" s="38">
        <f t="shared" si="23"/>
        <v>5.9580378336723179</v>
      </c>
      <c r="AC42" s="37">
        <f t="shared" si="2"/>
        <v>6</v>
      </c>
      <c r="AD42" s="128">
        <f t="shared" si="27"/>
        <v>1.5592918860102842</v>
      </c>
    </row>
    <row r="43" spans="1:30" x14ac:dyDescent="0.25">
      <c r="A43" s="1">
        <v>300354</v>
      </c>
      <c r="B43" s="2" t="s">
        <v>21</v>
      </c>
      <c r="C43" s="5" t="s">
        <v>75</v>
      </c>
      <c r="D43" s="88">
        <v>0.34</v>
      </c>
      <c r="E43" s="243" t="s">
        <v>202</v>
      </c>
      <c r="F43" s="76">
        <f t="shared" si="3"/>
        <v>2.5795937339442347</v>
      </c>
      <c r="G43" s="77">
        <f t="shared" si="4"/>
        <v>2.5795937339442347</v>
      </c>
      <c r="H43" s="39">
        <f t="shared" si="5"/>
        <v>2.6816030954019738</v>
      </c>
      <c r="I43" s="77">
        <f t="shared" si="0"/>
        <v>2.6816030954019738</v>
      </c>
      <c r="J43" s="39">
        <f t="shared" si="6"/>
        <v>1.9697551600120988</v>
      </c>
      <c r="K43" s="127">
        <f t="shared" si="7"/>
        <v>2.5795937339442347</v>
      </c>
      <c r="L43" s="246">
        <f t="shared" si="1"/>
        <v>3.1409224213135873</v>
      </c>
      <c r="M43" s="38">
        <f t="shared" si="8"/>
        <v>6</v>
      </c>
      <c r="N43" s="39">
        <f t="shared" si="9"/>
        <v>6</v>
      </c>
      <c r="O43" s="40">
        <f t="shared" si="10"/>
        <v>6</v>
      </c>
      <c r="P43" s="39">
        <f t="shared" si="11"/>
        <v>6</v>
      </c>
      <c r="Q43" s="40">
        <f t="shared" si="12"/>
        <v>6</v>
      </c>
      <c r="R43" s="39">
        <f t="shared" si="13"/>
        <v>6</v>
      </c>
      <c r="S43" s="40">
        <f t="shared" si="14"/>
        <v>6</v>
      </c>
      <c r="T43" s="40">
        <f t="shared" si="15"/>
        <v>3.2095520269842162</v>
      </c>
      <c r="U43" s="39">
        <f t="shared" si="16"/>
        <v>6</v>
      </c>
      <c r="V43" s="45">
        <f t="shared" si="17"/>
        <v>6</v>
      </c>
      <c r="W43" s="44">
        <f t="shared" si="18"/>
        <v>6</v>
      </c>
      <c r="X43" s="41">
        <f t="shared" si="19"/>
        <v>6</v>
      </c>
      <c r="Y43" s="37">
        <f t="shared" si="20"/>
        <v>6</v>
      </c>
      <c r="Z43" s="38">
        <f t="shared" si="21"/>
        <v>6</v>
      </c>
      <c r="AA43" s="238">
        <f t="shared" si="22"/>
        <v>4.5839988129297504</v>
      </c>
      <c r="AB43" s="38">
        <f t="shared" si="23"/>
        <v>6</v>
      </c>
      <c r="AC43" s="37">
        <f t="shared" si="2"/>
        <v>6</v>
      </c>
      <c r="AD43" s="128">
        <f t="shared" si="27"/>
        <v>1.7</v>
      </c>
    </row>
    <row r="44" spans="1:30" x14ac:dyDescent="0.25">
      <c r="A44" s="1">
        <v>300806</v>
      </c>
      <c r="B44" s="2" t="s">
        <v>22</v>
      </c>
      <c r="C44" s="7" t="s">
        <v>74</v>
      </c>
      <c r="D44" s="88">
        <v>0.25</v>
      </c>
      <c r="E44" s="195" t="s">
        <v>232</v>
      </c>
      <c r="F44" s="76">
        <f t="shared" si="3"/>
        <v>3.5442474781641597</v>
      </c>
      <c r="G44" s="77">
        <f t="shared" si="4"/>
        <v>3.5442474781641597</v>
      </c>
      <c r="H44" s="39">
        <f t="shared" si="5"/>
        <v>3.6829802097466851</v>
      </c>
      <c r="I44" s="77">
        <f t="shared" si="0"/>
        <v>3.6829802097466851</v>
      </c>
      <c r="J44" s="39">
        <f t="shared" si="6"/>
        <v>2.7148670176164544</v>
      </c>
      <c r="K44" s="127">
        <f t="shared" si="7"/>
        <v>3.5442474781641597</v>
      </c>
      <c r="L44" s="246">
        <f t="shared" si="1"/>
        <v>4.3076544929864795</v>
      </c>
      <c r="M44" s="38">
        <f t="shared" si="8"/>
        <v>6</v>
      </c>
      <c r="N44" s="39">
        <f t="shared" si="9"/>
        <v>6</v>
      </c>
      <c r="O44" s="40">
        <f t="shared" si="10"/>
        <v>6</v>
      </c>
      <c r="P44" s="39">
        <f t="shared" si="11"/>
        <v>6</v>
      </c>
      <c r="Q44" s="40">
        <f t="shared" si="12"/>
        <v>6</v>
      </c>
      <c r="R44" s="39">
        <f t="shared" si="13"/>
        <v>6</v>
      </c>
      <c r="S44" s="40">
        <f t="shared" si="14"/>
        <v>6</v>
      </c>
      <c r="T44" s="40">
        <f t="shared" si="15"/>
        <v>4.4369907566985347</v>
      </c>
      <c r="U44" s="39">
        <f t="shared" si="16"/>
        <v>6</v>
      </c>
      <c r="V44" s="45">
        <f t="shared" si="17"/>
        <v>6</v>
      </c>
      <c r="W44" s="44">
        <f t="shared" si="18"/>
        <v>6</v>
      </c>
      <c r="X44" s="41">
        <f t="shared" si="19"/>
        <v>6</v>
      </c>
      <c r="Y44" s="37">
        <f t="shared" si="20"/>
        <v>6</v>
      </c>
      <c r="Z44" s="38">
        <f t="shared" si="21"/>
        <v>6</v>
      </c>
      <c r="AA44" s="238">
        <f t="shared" si="22"/>
        <v>6</v>
      </c>
      <c r="AB44" s="38">
        <f t="shared" si="23"/>
        <v>6</v>
      </c>
      <c r="AC44" s="37">
        <f t="shared" si="2"/>
        <v>6</v>
      </c>
      <c r="AD44" s="128">
        <f t="shared" si="27"/>
        <v>1.7</v>
      </c>
    </row>
    <row r="45" spans="1:30" x14ac:dyDescent="0.25">
      <c r="A45" s="1">
        <v>300351</v>
      </c>
      <c r="B45" s="2" t="s">
        <v>23</v>
      </c>
      <c r="C45" s="5" t="s">
        <v>74</v>
      </c>
      <c r="D45" s="88">
        <v>0.22</v>
      </c>
      <c r="E45" s="195" t="s">
        <v>232</v>
      </c>
      <c r="F45" s="76">
        <f t="shared" si="3"/>
        <v>4.0411903160956371</v>
      </c>
      <c r="G45" s="77">
        <f t="shared" si="4"/>
        <v>4.0411903160956371</v>
      </c>
      <c r="H45" s="39">
        <f t="shared" si="5"/>
        <v>4.1988411474394143</v>
      </c>
      <c r="I45" s="77">
        <f t="shared" si="0"/>
        <v>4.1988411474394143</v>
      </c>
      <c r="J45" s="39">
        <f t="shared" si="6"/>
        <v>3.0987125200186982</v>
      </c>
      <c r="K45" s="127">
        <f t="shared" si="7"/>
        <v>4.0411903160956371</v>
      </c>
      <c r="L45" s="246">
        <f t="shared" si="1"/>
        <v>4.9086982874846354</v>
      </c>
      <c r="M45" s="38">
        <f t="shared" si="8"/>
        <v>6</v>
      </c>
      <c r="N45" s="39">
        <f t="shared" si="9"/>
        <v>6</v>
      </c>
      <c r="O45" s="40">
        <f t="shared" si="10"/>
        <v>6</v>
      </c>
      <c r="P45" s="39">
        <f t="shared" si="11"/>
        <v>6</v>
      </c>
      <c r="Q45" s="40">
        <f t="shared" si="12"/>
        <v>6</v>
      </c>
      <c r="R45" s="39">
        <f t="shared" si="13"/>
        <v>6</v>
      </c>
      <c r="S45" s="40">
        <f t="shared" si="14"/>
        <v>6</v>
      </c>
      <c r="T45" s="40">
        <f t="shared" si="15"/>
        <v>5.0693076780665169</v>
      </c>
      <c r="U45" s="39">
        <f t="shared" si="16"/>
        <v>6</v>
      </c>
      <c r="V45" s="45">
        <f t="shared" si="17"/>
        <v>6</v>
      </c>
      <c r="W45" s="44">
        <f t="shared" si="18"/>
        <v>6</v>
      </c>
      <c r="X45" s="41">
        <f t="shared" si="19"/>
        <v>6</v>
      </c>
      <c r="Y45" s="37">
        <f t="shared" si="20"/>
        <v>6</v>
      </c>
      <c r="Z45" s="38">
        <f t="shared" si="21"/>
        <v>6</v>
      </c>
      <c r="AA45" s="238">
        <f t="shared" si="22"/>
        <v>6</v>
      </c>
      <c r="AB45" s="38">
        <f t="shared" si="23"/>
        <v>6</v>
      </c>
      <c r="AC45" s="37">
        <f t="shared" si="2"/>
        <v>6</v>
      </c>
      <c r="AD45" s="128">
        <f t="shared" si="27"/>
        <v>1.7</v>
      </c>
    </row>
    <row r="46" spans="1:30" x14ac:dyDescent="0.25">
      <c r="A46" s="1">
        <v>301105</v>
      </c>
      <c r="B46" s="2" t="s">
        <v>252</v>
      </c>
      <c r="C46" s="5" t="s">
        <v>74</v>
      </c>
      <c r="D46" s="88">
        <v>0.33</v>
      </c>
      <c r="E46" s="195" t="s">
        <v>232</v>
      </c>
      <c r="F46" s="76">
        <f t="shared" si="3"/>
        <v>2.6607935440637576</v>
      </c>
      <c r="G46" s="77">
        <f t="shared" si="4"/>
        <v>2.6607935440637576</v>
      </c>
      <c r="H46" s="39">
        <f t="shared" si="5"/>
        <v>2.765894098292943</v>
      </c>
      <c r="I46" s="77">
        <f t="shared" si="0"/>
        <v>2.765894098292943</v>
      </c>
      <c r="J46" s="39">
        <f t="shared" si="6"/>
        <v>2.0324750133457985</v>
      </c>
      <c r="K46" s="127">
        <f t="shared" si="7"/>
        <v>2.6607935440637576</v>
      </c>
      <c r="L46" s="246">
        <f t="shared" si="1"/>
        <v>3.2391321916564237</v>
      </c>
      <c r="M46" s="38">
        <f t="shared" si="8"/>
        <v>6</v>
      </c>
      <c r="N46" s="39">
        <f t="shared" si="9"/>
        <v>6</v>
      </c>
      <c r="O46" s="40">
        <f t="shared" si="10"/>
        <v>6</v>
      </c>
      <c r="P46" s="39">
        <f t="shared" si="11"/>
        <v>6</v>
      </c>
      <c r="Q46" s="40">
        <f t="shared" si="12"/>
        <v>6</v>
      </c>
      <c r="R46" s="39">
        <f t="shared" si="13"/>
        <v>6</v>
      </c>
      <c r="S46" s="40">
        <f t="shared" si="14"/>
        <v>6</v>
      </c>
      <c r="T46" s="40">
        <f t="shared" si="15"/>
        <v>3.3128717853776779</v>
      </c>
      <c r="U46" s="39">
        <f t="shared" si="16"/>
        <v>6</v>
      </c>
      <c r="V46" s="45">
        <f t="shared" si="17"/>
        <v>6</v>
      </c>
      <c r="W46" s="44">
        <f t="shared" si="18"/>
        <v>6</v>
      </c>
      <c r="X46" s="41">
        <f t="shared" si="19"/>
        <v>6</v>
      </c>
      <c r="Y46" s="37">
        <f t="shared" si="20"/>
        <v>6</v>
      </c>
      <c r="Z46" s="38">
        <f t="shared" si="21"/>
        <v>6</v>
      </c>
      <c r="AA46" s="238">
        <f t="shared" si="22"/>
        <v>4.7289684739276225</v>
      </c>
      <c r="AB46" s="38">
        <f t="shared" si="23"/>
        <v>6</v>
      </c>
      <c r="AC46" s="37">
        <f t="shared" si="2"/>
        <v>6</v>
      </c>
      <c r="AD46" s="128">
        <f t="shared" si="27"/>
        <v>1.7</v>
      </c>
    </row>
    <row r="47" spans="1:30" x14ac:dyDescent="0.25">
      <c r="A47" s="1">
        <v>300144</v>
      </c>
      <c r="B47" s="2" t="s">
        <v>24</v>
      </c>
      <c r="C47" s="8" t="s">
        <v>75</v>
      </c>
      <c r="D47" s="88">
        <v>0.41</v>
      </c>
      <c r="E47" s="243" t="s">
        <v>202</v>
      </c>
      <c r="F47" s="76">
        <f t="shared" si="3"/>
        <v>2.1221021208318045</v>
      </c>
      <c r="G47" s="77">
        <f t="shared" si="4"/>
        <v>2.1221021208318045</v>
      </c>
      <c r="H47" s="39">
        <f t="shared" si="5"/>
        <v>2.2066952498455397</v>
      </c>
      <c r="I47" s="77">
        <f t="shared" si="0"/>
        <v>2.2066952498455397</v>
      </c>
      <c r="J47" s="39">
        <f t="shared" si="6"/>
        <v>1.6163823278149112</v>
      </c>
      <c r="K47" s="127">
        <f t="shared" si="7"/>
        <v>2.1221021208318045</v>
      </c>
      <c r="L47" s="246">
        <f t="shared" si="1"/>
        <v>2.5875942030405361</v>
      </c>
      <c r="M47" s="38">
        <f t="shared" si="8"/>
        <v>6</v>
      </c>
      <c r="N47" s="39">
        <f t="shared" si="9"/>
        <v>6</v>
      </c>
      <c r="O47" s="40">
        <f t="shared" si="10"/>
        <v>6</v>
      </c>
      <c r="P47" s="39">
        <f t="shared" si="11"/>
        <v>6</v>
      </c>
      <c r="Q47" s="40">
        <f t="shared" si="12"/>
        <v>6</v>
      </c>
      <c r="R47" s="39">
        <f t="shared" si="13"/>
        <v>6</v>
      </c>
      <c r="S47" s="40">
        <f t="shared" si="14"/>
        <v>6</v>
      </c>
      <c r="T47" s="40">
        <f t="shared" si="15"/>
        <v>2.6274333882308141</v>
      </c>
      <c r="U47" s="39">
        <f t="shared" si="16"/>
        <v>6</v>
      </c>
      <c r="V47" s="45">
        <f t="shared" si="17"/>
        <v>6</v>
      </c>
      <c r="W47" s="44">
        <f t="shared" si="18"/>
        <v>6</v>
      </c>
      <c r="X47" s="41">
        <f t="shared" si="19"/>
        <v>6</v>
      </c>
      <c r="Y47" s="37">
        <f t="shared" si="20"/>
        <v>6</v>
      </c>
      <c r="Z47" s="38">
        <f t="shared" si="21"/>
        <v>6</v>
      </c>
      <c r="AA47" s="238">
        <f t="shared" si="22"/>
        <v>3.7672185277954036</v>
      </c>
      <c r="AB47" s="38">
        <f t="shared" si="23"/>
        <v>6</v>
      </c>
      <c r="AC47" s="37">
        <f t="shared" si="2"/>
        <v>6</v>
      </c>
      <c r="AD47" s="128">
        <f t="shared" si="27"/>
        <v>1.7</v>
      </c>
    </row>
    <row r="48" spans="1:30" x14ac:dyDescent="0.25">
      <c r="A48" s="1">
        <v>300194</v>
      </c>
      <c r="B48" s="280" t="s">
        <v>339</v>
      </c>
      <c r="C48" s="5" t="s">
        <v>79</v>
      </c>
      <c r="D48" s="88">
        <v>0.38</v>
      </c>
      <c r="E48" s="275" t="s">
        <v>201</v>
      </c>
      <c r="F48" s="76">
        <f t="shared" si="3"/>
        <v>2.2975312356343154</v>
      </c>
      <c r="G48" s="77">
        <f t="shared" si="4"/>
        <v>2.2975312356343154</v>
      </c>
      <c r="H48" s="39">
        <f t="shared" si="5"/>
        <v>2.3888027695701877</v>
      </c>
      <c r="I48" s="77">
        <f t="shared" si="0"/>
        <v>2.3888027695701877</v>
      </c>
      <c r="J48" s="39">
        <f t="shared" si="6"/>
        <v>1.7518861958002989</v>
      </c>
      <c r="K48" s="127">
        <f t="shared" si="7"/>
        <v>2.2975312356343154</v>
      </c>
      <c r="L48" s="276">
        <f t="shared" si="1"/>
        <v>2.7997726927542623</v>
      </c>
      <c r="M48" s="38">
        <f t="shared" si="8"/>
        <v>6</v>
      </c>
      <c r="N48" s="39">
        <f t="shared" si="9"/>
        <v>6</v>
      </c>
      <c r="O48" s="40">
        <f t="shared" si="10"/>
        <v>6</v>
      </c>
      <c r="P48" s="39">
        <f t="shared" si="11"/>
        <v>6</v>
      </c>
      <c r="Q48" s="40">
        <f t="shared" si="12"/>
        <v>6</v>
      </c>
      <c r="R48" s="39">
        <f t="shared" si="13"/>
        <v>6</v>
      </c>
      <c r="S48" s="40">
        <f t="shared" si="14"/>
        <v>6</v>
      </c>
      <c r="T48" s="40">
        <f t="shared" si="15"/>
        <v>2.850651813617457</v>
      </c>
      <c r="U48" s="39">
        <f t="shared" si="16"/>
        <v>6</v>
      </c>
      <c r="V48" s="45">
        <f t="shared" si="17"/>
        <v>6</v>
      </c>
      <c r="W48" s="44">
        <f t="shared" si="18"/>
        <v>6</v>
      </c>
      <c r="X48" s="41">
        <f t="shared" si="19"/>
        <v>6</v>
      </c>
      <c r="Y48" s="37">
        <f t="shared" si="20"/>
        <v>6</v>
      </c>
      <c r="Z48" s="38">
        <f t="shared" si="21"/>
        <v>6</v>
      </c>
      <c r="AA48" s="238">
        <f t="shared" si="22"/>
        <v>4.0804199905160932</v>
      </c>
      <c r="AB48" s="38">
        <f t="shared" si="23"/>
        <v>6</v>
      </c>
      <c r="AC48" s="37">
        <f t="shared" si="2"/>
        <v>6</v>
      </c>
      <c r="AD48" s="128">
        <f t="shared" si="27"/>
        <v>1.7</v>
      </c>
    </row>
    <row r="49" spans="1:30" x14ac:dyDescent="0.25">
      <c r="A49" s="1">
        <v>300312</v>
      </c>
      <c r="B49" s="2" t="s">
        <v>25</v>
      </c>
      <c r="C49" s="5" t="s">
        <v>75</v>
      </c>
      <c r="D49" s="88">
        <v>0.39</v>
      </c>
      <c r="E49" s="243" t="s">
        <v>202</v>
      </c>
      <c r="F49" s="76">
        <f t="shared" si="3"/>
        <v>2.236056075746256</v>
      </c>
      <c r="G49" s="77">
        <f t="shared" si="4"/>
        <v>2.236056075746256</v>
      </c>
      <c r="H49" s="39">
        <f t="shared" si="5"/>
        <v>2.3249873139401824</v>
      </c>
      <c r="I49" s="77">
        <f t="shared" si="0"/>
        <v>2.3249873139401824</v>
      </c>
      <c r="J49" s="39">
        <f t="shared" si="6"/>
        <v>1.704401934369522</v>
      </c>
      <c r="K49" s="127">
        <f t="shared" si="7"/>
        <v>2.236056075746256</v>
      </c>
      <c r="L49" s="246">
        <f t="shared" si="1"/>
        <v>2.7254195467862044</v>
      </c>
      <c r="M49" s="38">
        <f t="shared" si="8"/>
        <v>6</v>
      </c>
      <c r="N49" s="39">
        <f t="shared" si="9"/>
        <v>6</v>
      </c>
      <c r="O49" s="40">
        <f t="shared" si="10"/>
        <v>6</v>
      </c>
      <c r="P49" s="39">
        <f t="shared" si="11"/>
        <v>6</v>
      </c>
      <c r="Q49" s="40">
        <f t="shared" si="12"/>
        <v>6</v>
      </c>
      <c r="R49" s="39">
        <f t="shared" si="13"/>
        <v>6</v>
      </c>
      <c r="S49" s="40">
        <f t="shared" si="14"/>
        <v>6</v>
      </c>
      <c r="T49" s="40">
        <f t="shared" si="15"/>
        <v>2.7724299722426502</v>
      </c>
      <c r="U49" s="39">
        <f t="shared" si="16"/>
        <v>6</v>
      </c>
      <c r="V49" s="45">
        <f t="shared" si="17"/>
        <v>6</v>
      </c>
      <c r="W49" s="44">
        <f t="shared" si="18"/>
        <v>6</v>
      </c>
      <c r="X49" s="41">
        <f t="shared" si="19"/>
        <v>6</v>
      </c>
      <c r="Y49" s="37">
        <f t="shared" si="20"/>
        <v>6</v>
      </c>
      <c r="Z49" s="38">
        <f t="shared" si="21"/>
        <v>6</v>
      </c>
      <c r="AA49" s="238">
        <f t="shared" si="22"/>
        <v>3.9706656317849109</v>
      </c>
      <c r="AB49" s="38">
        <f t="shared" si="23"/>
        <v>6</v>
      </c>
      <c r="AC49" s="37">
        <f t="shared" si="2"/>
        <v>6</v>
      </c>
      <c r="AD49" s="128">
        <f t="shared" si="27"/>
        <v>1.7</v>
      </c>
    </row>
    <row r="50" spans="1:30" x14ac:dyDescent="0.25">
      <c r="A50" s="1">
        <v>300330</v>
      </c>
      <c r="B50" s="2" t="s">
        <v>26</v>
      </c>
      <c r="C50" s="5" t="s">
        <v>75</v>
      </c>
      <c r="D50" s="88">
        <v>0.31</v>
      </c>
      <c r="E50" s="195" t="s">
        <v>232</v>
      </c>
      <c r="F50" s="76">
        <f t="shared" si="3"/>
        <v>2.838909256584</v>
      </c>
      <c r="G50" s="77">
        <f t="shared" si="4"/>
        <v>2.838909256584</v>
      </c>
      <c r="H50" s="39">
        <f t="shared" si="5"/>
        <v>2.9507904917311976</v>
      </c>
      <c r="I50" s="77">
        <f t="shared" si="0"/>
        <v>2.9507904917311976</v>
      </c>
      <c r="J50" s="39">
        <f t="shared" si="6"/>
        <v>2.170054046464883</v>
      </c>
      <c r="K50" s="127">
        <f t="shared" si="7"/>
        <v>2.838909256584</v>
      </c>
      <c r="L50" s="246">
        <f t="shared" si="1"/>
        <v>3.4545600749890961</v>
      </c>
      <c r="M50" s="38">
        <f t="shared" si="8"/>
        <v>6</v>
      </c>
      <c r="N50" s="39">
        <f t="shared" si="9"/>
        <v>6</v>
      </c>
      <c r="O50" s="40">
        <f t="shared" si="10"/>
        <v>6</v>
      </c>
      <c r="P50" s="39">
        <f t="shared" si="11"/>
        <v>6</v>
      </c>
      <c r="Q50" s="40">
        <f t="shared" si="12"/>
        <v>6</v>
      </c>
      <c r="R50" s="39">
        <f t="shared" si="13"/>
        <v>6</v>
      </c>
      <c r="S50" s="40">
        <f t="shared" si="14"/>
        <v>6</v>
      </c>
      <c r="T50" s="40">
        <f t="shared" si="15"/>
        <v>3.5395086747568829</v>
      </c>
      <c r="U50" s="39">
        <f t="shared" si="16"/>
        <v>6</v>
      </c>
      <c r="V50" s="45">
        <f t="shared" si="17"/>
        <v>6</v>
      </c>
      <c r="W50" s="44">
        <f t="shared" si="18"/>
        <v>6</v>
      </c>
      <c r="X50" s="41">
        <f t="shared" si="19"/>
        <v>6</v>
      </c>
      <c r="Y50" s="37">
        <f t="shared" si="20"/>
        <v>6</v>
      </c>
      <c r="Z50" s="38">
        <f t="shared" si="21"/>
        <v>6</v>
      </c>
      <c r="AA50" s="238">
        <f t="shared" si="22"/>
        <v>5.046966439987469</v>
      </c>
      <c r="AB50" s="38">
        <f t="shared" si="23"/>
        <v>6</v>
      </c>
      <c r="AC50" s="37">
        <f t="shared" si="2"/>
        <v>6</v>
      </c>
      <c r="AD50" s="128">
        <f t="shared" si="27"/>
        <v>1.7</v>
      </c>
    </row>
    <row r="51" spans="1:30" x14ac:dyDescent="0.25">
      <c r="A51" s="1">
        <v>300809</v>
      </c>
      <c r="B51" s="2" t="s">
        <v>105</v>
      </c>
      <c r="C51" s="5" t="s">
        <v>75</v>
      </c>
      <c r="D51" s="88">
        <v>0.35</v>
      </c>
      <c r="E51" s="243" t="s">
        <v>202</v>
      </c>
      <c r="F51" s="76">
        <f t="shared" si="3"/>
        <v>2.5030339129743999</v>
      </c>
      <c r="G51" s="77">
        <f t="shared" si="4"/>
        <v>2.5030339129743999</v>
      </c>
      <c r="H51" s="39">
        <f t="shared" si="5"/>
        <v>2.6021287212476323</v>
      </c>
      <c r="I51" s="77">
        <f t="shared" si="0"/>
        <v>2.6021287212476323</v>
      </c>
      <c r="J51" s="39">
        <f t="shared" si="6"/>
        <v>1.9106192982974677</v>
      </c>
      <c r="K51" s="127">
        <f t="shared" si="7"/>
        <v>2.5030339129743999</v>
      </c>
      <c r="L51" s="246">
        <f t="shared" si="1"/>
        <v>3.0483246378474855</v>
      </c>
      <c r="M51" s="38">
        <f t="shared" si="8"/>
        <v>6</v>
      </c>
      <c r="N51" s="39">
        <f t="shared" si="9"/>
        <v>6</v>
      </c>
      <c r="O51" s="40">
        <f t="shared" si="10"/>
        <v>6</v>
      </c>
      <c r="P51" s="39">
        <f t="shared" si="11"/>
        <v>6</v>
      </c>
      <c r="Q51" s="40">
        <f t="shared" si="12"/>
        <v>6</v>
      </c>
      <c r="R51" s="39">
        <f t="shared" si="13"/>
        <v>6</v>
      </c>
      <c r="S51" s="40">
        <f t="shared" si="14"/>
        <v>6</v>
      </c>
      <c r="T51" s="40">
        <f t="shared" si="15"/>
        <v>3.1121362547846676</v>
      </c>
      <c r="U51" s="39">
        <f t="shared" si="16"/>
        <v>6</v>
      </c>
      <c r="V51" s="45">
        <f t="shared" si="17"/>
        <v>6</v>
      </c>
      <c r="W51" s="44">
        <f t="shared" si="18"/>
        <v>6</v>
      </c>
      <c r="X51" s="41">
        <f t="shared" si="19"/>
        <v>6</v>
      </c>
      <c r="Y51" s="37">
        <f t="shared" si="20"/>
        <v>6</v>
      </c>
      <c r="Z51" s="38">
        <f t="shared" si="21"/>
        <v>6</v>
      </c>
      <c r="AA51" s="238">
        <f t="shared" si="22"/>
        <v>4.4473131325603301</v>
      </c>
      <c r="AB51" s="38">
        <f t="shared" si="23"/>
        <v>6</v>
      </c>
      <c r="AC51" s="37">
        <f t="shared" si="2"/>
        <v>6</v>
      </c>
      <c r="AD51" s="128">
        <f t="shared" si="27"/>
        <v>1.7</v>
      </c>
    </row>
    <row r="52" spans="1:30" x14ac:dyDescent="0.25">
      <c r="A52" s="1">
        <v>300413</v>
      </c>
      <c r="B52" s="2" t="s">
        <v>234</v>
      </c>
      <c r="C52" s="5" t="s">
        <v>74</v>
      </c>
      <c r="D52" s="88">
        <v>0.34</v>
      </c>
      <c r="E52" s="243" t="s">
        <v>202</v>
      </c>
      <c r="F52" s="76">
        <f t="shared" si="3"/>
        <v>2.5795937339442347</v>
      </c>
      <c r="G52" s="77">
        <f t="shared" si="4"/>
        <v>2.5795937339442347</v>
      </c>
      <c r="H52" s="39">
        <f t="shared" si="5"/>
        <v>2.6816030954019738</v>
      </c>
      <c r="I52" s="77">
        <f t="shared" si="0"/>
        <v>2.6816030954019738</v>
      </c>
      <c r="J52" s="39">
        <f t="shared" si="6"/>
        <v>1.9697551600120988</v>
      </c>
      <c r="K52" s="127">
        <f>IF(((($K$7/2)^2-($K$6/2)^2)*PI()/$D52/1000)-0.1&gt;6,6,((($K$7/2)^2-($K$6/2)^2)*PI()/$D52/1000)-0.1)</f>
        <v>2.5795937339442347</v>
      </c>
      <c r="L52" s="246">
        <f>IF(((($L$7/2)^2-($L$6/2)^2)*PI()/$D52/1000)-0.1&gt;6,6,((($L$7/2)^2-($L$6/2)^2)*PI()/$D52/1000)-0.1)</f>
        <v>3.1409224213135873</v>
      </c>
      <c r="M52" s="38">
        <f t="shared" si="8"/>
        <v>6</v>
      </c>
      <c r="N52" s="39">
        <f t="shared" si="9"/>
        <v>6</v>
      </c>
      <c r="O52" s="40">
        <f t="shared" si="10"/>
        <v>6</v>
      </c>
      <c r="P52" s="39">
        <f t="shared" si="11"/>
        <v>6</v>
      </c>
      <c r="Q52" s="40">
        <f t="shared" si="12"/>
        <v>6</v>
      </c>
      <c r="R52" s="39">
        <f t="shared" si="13"/>
        <v>6</v>
      </c>
      <c r="S52" s="40">
        <f t="shared" si="14"/>
        <v>6</v>
      </c>
      <c r="T52" s="40">
        <f t="shared" si="15"/>
        <v>3.2095520269842162</v>
      </c>
      <c r="U52" s="39">
        <f t="shared" si="16"/>
        <v>6</v>
      </c>
      <c r="V52" s="45">
        <f t="shared" si="17"/>
        <v>6</v>
      </c>
      <c r="W52" s="44">
        <f t="shared" si="18"/>
        <v>6</v>
      </c>
      <c r="X52" s="41">
        <f t="shared" si="19"/>
        <v>6</v>
      </c>
      <c r="Y52" s="37">
        <f t="shared" si="20"/>
        <v>6</v>
      </c>
      <c r="Z52" s="38">
        <f t="shared" si="21"/>
        <v>6</v>
      </c>
      <c r="AA52" s="238">
        <f t="shared" si="22"/>
        <v>4.5839988129297504</v>
      </c>
      <c r="AB52" s="38">
        <f t="shared" si="23"/>
        <v>6</v>
      </c>
      <c r="AC52" s="37">
        <f t="shared" si="2"/>
        <v>6</v>
      </c>
      <c r="AD52" s="128">
        <f t="shared" si="27"/>
        <v>1.7</v>
      </c>
    </row>
    <row r="53" spans="1:30" x14ac:dyDescent="0.25">
      <c r="A53" s="1">
        <v>300358</v>
      </c>
      <c r="B53" s="2" t="s">
        <v>307</v>
      </c>
      <c r="C53" s="5" t="s">
        <v>74</v>
      </c>
      <c r="D53" s="88">
        <v>0.32</v>
      </c>
      <c r="E53" s="249" t="s">
        <v>202</v>
      </c>
      <c r="F53" s="76">
        <f t="shared" si="3"/>
        <v>2.7470683423157496</v>
      </c>
      <c r="G53" s="77">
        <f t="shared" si="4"/>
        <v>2.7470683423157496</v>
      </c>
      <c r="H53" s="39">
        <f t="shared" si="5"/>
        <v>2.8554532888645974</v>
      </c>
      <c r="I53" s="77">
        <f t="shared" si="0"/>
        <v>2.8554532888645974</v>
      </c>
      <c r="J53" s="39">
        <f t="shared" si="6"/>
        <v>2.0991148575128551</v>
      </c>
      <c r="K53" s="127">
        <f>IF(((($K$7/2)^2-($K$6/2)^2)*PI()/$D53/1000)-0.1&gt;6,6,((($K$7/2)^2-($K$6/2)^2)*PI()/$D53/1000)-0.1)</f>
        <v>2.7470683423157496</v>
      </c>
      <c r="L53" s="250">
        <f>IF(((($L$7/2)^2-($L$6/2)^2)*PI()/$D53/1000)-0.1&gt;6,6,((($L$7/2)^2-($L$6/2)^2)*PI()/$D53/1000)-0.1)</f>
        <v>3.3434800726456868</v>
      </c>
      <c r="M53" s="38">
        <f t="shared" si="8"/>
        <v>6</v>
      </c>
      <c r="N53" s="39">
        <f t="shared" si="9"/>
        <v>6</v>
      </c>
      <c r="O53" s="40">
        <f t="shared" si="10"/>
        <v>6</v>
      </c>
      <c r="P53" s="39">
        <f t="shared" si="11"/>
        <v>6</v>
      </c>
      <c r="Q53" s="40">
        <f t="shared" si="12"/>
        <v>6</v>
      </c>
      <c r="R53" s="39">
        <f t="shared" si="13"/>
        <v>6</v>
      </c>
      <c r="S53" s="40">
        <f t="shared" si="14"/>
        <v>6</v>
      </c>
      <c r="T53" s="40">
        <f t="shared" si="15"/>
        <v>3.4226490286707301</v>
      </c>
      <c r="U53" s="39">
        <f t="shared" si="16"/>
        <v>6</v>
      </c>
      <c r="V53" s="45">
        <f t="shared" si="17"/>
        <v>6</v>
      </c>
      <c r="W53" s="44">
        <f t="shared" si="18"/>
        <v>6</v>
      </c>
      <c r="X53" s="41">
        <f t="shared" si="19"/>
        <v>6</v>
      </c>
      <c r="Y53" s="37">
        <f t="shared" si="20"/>
        <v>6</v>
      </c>
      <c r="Z53" s="38">
        <f t="shared" si="21"/>
        <v>6</v>
      </c>
      <c r="AA53" s="238">
        <f t="shared" si="22"/>
        <v>4.8829987387378599</v>
      </c>
      <c r="AB53" s="38">
        <f t="shared" si="23"/>
        <v>6</v>
      </c>
      <c r="AC53" s="37">
        <f t="shared" si="2"/>
        <v>6</v>
      </c>
      <c r="AD53" s="128" t="s">
        <v>190</v>
      </c>
    </row>
    <row r="54" spans="1:30" x14ac:dyDescent="0.25">
      <c r="A54" s="1">
        <v>300530</v>
      </c>
      <c r="B54" s="2" t="s">
        <v>27</v>
      </c>
      <c r="C54" s="5" t="s">
        <v>75</v>
      </c>
      <c r="D54" s="88">
        <v>0.32</v>
      </c>
      <c r="E54" s="243" t="s">
        <v>201</v>
      </c>
      <c r="F54" s="76">
        <f t="shared" si="3"/>
        <v>2.7470683423157496</v>
      </c>
      <c r="G54" s="77">
        <f t="shared" si="4"/>
        <v>2.7470683423157496</v>
      </c>
      <c r="H54" s="39">
        <f t="shared" si="5"/>
        <v>2.8554532888645974</v>
      </c>
      <c r="I54" s="77">
        <f t="shared" si="0"/>
        <v>2.8554532888645974</v>
      </c>
      <c r="J54" s="39">
        <f t="shared" si="6"/>
        <v>2.0991148575128551</v>
      </c>
      <c r="K54" s="127">
        <f t="shared" si="7"/>
        <v>2.7470683423157496</v>
      </c>
      <c r="L54" s="246">
        <f t="shared" ref="L54:L130" si="28">IF(((($L$7/2)^2-($L$6/2)^2)*PI()/$D54/1000)-0.1&gt;6,6,((($L$7/2)^2-($L$6/2)^2)*PI()/$D54/1000)-0.1)</f>
        <v>3.3434800726456868</v>
      </c>
      <c r="M54" s="38">
        <f t="shared" si="8"/>
        <v>6</v>
      </c>
      <c r="N54" s="39">
        <f t="shared" si="9"/>
        <v>6</v>
      </c>
      <c r="O54" s="40">
        <f t="shared" si="10"/>
        <v>6</v>
      </c>
      <c r="P54" s="39">
        <f t="shared" si="11"/>
        <v>6</v>
      </c>
      <c r="Q54" s="40">
        <f t="shared" si="12"/>
        <v>6</v>
      </c>
      <c r="R54" s="39">
        <f t="shared" si="13"/>
        <v>6</v>
      </c>
      <c r="S54" s="40">
        <f t="shared" si="14"/>
        <v>6</v>
      </c>
      <c r="T54" s="40">
        <f t="shared" si="15"/>
        <v>3.4226490286707301</v>
      </c>
      <c r="U54" s="39">
        <f t="shared" si="16"/>
        <v>6</v>
      </c>
      <c r="V54" s="45">
        <f t="shared" si="17"/>
        <v>6</v>
      </c>
      <c r="W54" s="44">
        <f t="shared" si="18"/>
        <v>6</v>
      </c>
      <c r="X54" s="41">
        <f t="shared" si="19"/>
        <v>6</v>
      </c>
      <c r="Y54" s="37">
        <f t="shared" si="20"/>
        <v>6</v>
      </c>
      <c r="Z54" s="38">
        <f t="shared" si="21"/>
        <v>6</v>
      </c>
      <c r="AA54" s="238">
        <f t="shared" si="22"/>
        <v>4.8829987387378599</v>
      </c>
      <c r="AB54" s="38">
        <f t="shared" si="23"/>
        <v>6</v>
      </c>
      <c r="AC54" s="37">
        <f t="shared" si="2"/>
        <v>6</v>
      </c>
      <c r="AD54" s="128">
        <f t="shared" si="27"/>
        <v>1.7</v>
      </c>
    </row>
    <row r="55" spans="1:30" x14ac:dyDescent="0.25">
      <c r="A55" s="1">
        <v>300531</v>
      </c>
      <c r="B55" s="2" t="s">
        <v>28</v>
      </c>
      <c r="C55" s="5" t="s">
        <v>79</v>
      </c>
      <c r="D55" s="88">
        <v>0.5</v>
      </c>
      <c r="E55" s="243" t="s">
        <v>202</v>
      </c>
      <c r="F55" s="76">
        <f t="shared" si="3"/>
        <v>1.7221237390820798</v>
      </c>
      <c r="G55" s="77">
        <f t="shared" si="4"/>
        <v>1.7221237390820798</v>
      </c>
      <c r="H55" s="39">
        <f t="shared" si="5"/>
        <v>1.7914901048733425</v>
      </c>
      <c r="I55" s="77">
        <f t="shared" si="0"/>
        <v>1.7914901048733425</v>
      </c>
      <c r="J55" s="39">
        <f t="shared" si="6"/>
        <v>1.3074335088082272</v>
      </c>
      <c r="K55" s="127">
        <f t="shared" si="7"/>
        <v>1.7221237390820798</v>
      </c>
      <c r="L55" s="246">
        <f t="shared" si="28"/>
        <v>2.1038272464932395</v>
      </c>
      <c r="M55" s="38">
        <f t="shared" si="8"/>
        <v>5.8884065626570186</v>
      </c>
      <c r="N55" s="39">
        <f t="shared" si="9"/>
        <v>6</v>
      </c>
      <c r="O55" s="40">
        <f t="shared" si="10"/>
        <v>6</v>
      </c>
      <c r="P55" s="39">
        <f t="shared" si="11"/>
        <v>6</v>
      </c>
      <c r="Q55" s="40">
        <f t="shared" si="12"/>
        <v>6</v>
      </c>
      <c r="R55" s="39">
        <f t="shared" si="13"/>
        <v>5.7868357663302241</v>
      </c>
      <c r="S55" s="40">
        <f t="shared" si="14"/>
        <v>6</v>
      </c>
      <c r="T55" s="40">
        <f t="shared" si="15"/>
        <v>2.1184953783492673</v>
      </c>
      <c r="U55" s="39">
        <f t="shared" si="16"/>
        <v>5.6920570218076572</v>
      </c>
      <c r="V55" s="45">
        <f t="shared" si="17"/>
        <v>6</v>
      </c>
      <c r="W55" s="44">
        <f t="shared" si="18"/>
        <v>5.7868357663302241</v>
      </c>
      <c r="X55" s="41">
        <f t="shared" si="19"/>
        <v>5.8884065626570186</v>
      </c>
      <c r="Y55" s="37">
        <f t="shared" si="20"/>
        <v>6</v>
      </c>
      <c r="Z55" s="38">
        <f t="shared" si="21"/>
        <v>5.8884065626570186</v>
      </c>
      <c r="AA55" s="238">
        <f t="shared" si="22"/>
        <v>3.0531191927922308</v>
      </c>
      <c r="AB55" s="38">
        <f t="shared" si="23"/>
        <v>5.3522340503050865</v>
      </c>
      <c r="AC55" s="37">
        <f t="shared" si="2"/>
        <v>5.760641095271759</v>
      </c>
      <c r="AD55" s="128">
        <f t="shared" si="27"/>
        <v>1.3833626974092559</v>
      </c>
    </row>
    <row r="56" spans="1:30" x14ac:dyDescent="0.25">
      <c r="A56" s="1">
        <v>300201</v>
      </c>
      <c r="B56" s="2" t="s">
        <v>258</v>
      </c>
      <c r="C56" s="5" t="s">
        <v>74</v>
      </c>
      <c r="D56" s="88">
        <v>0.26</v>
      </c>
      <c r="E56" s="195" t="s">
        <v>232</v>
      </c>
      <c r="F56" s="76">
        <f t="shared" si="3"/>
        <v>3.4040841136193842</v>
      </c>
      <c r="G56" s="77">
        <f t="shared" si="4"/>
        <v>3.4040841136193842</v>
      </c>
      <c r="H56" s="39">
        <f t="shared" si="5"/>
        <v>3.5374809709102735</v>
      </c>
      <c r="I56" s="77">
        <f t="shared" si="0"/>
        <v>3.5374809709102735</v>
      </c>
      <c r="J56" s="39">
        <f t="shared" si="6"/>
        <v>2.6066029015542829</v>
      </c>
      <c r="K56" s="127">
        <f t="shared" si="7"/>
        <v>3.4040841136193842</v>
      </c>
      <c r="L56" s="246">
        <f t="shared" si="28"/>
        <v>4.1381293201793072</v>
      </c>
      <c r="M56" s="38">
        <f t="shared" si="8"/>
        <v>6</v>
      </c>
      <c r="N56" s="39">
        <f t="shared" si="9"/>
        <v>6</v>
      </c>
      <c r="O56" s="40">
        <f t="shared" si="10"/>
        <v>6</v>
      </c>
      <c r="P56" s="39">
        <f t="shared" si="11"/>
        <v>6</v>
      </c>
      <c r="Q56" s="40">
        <f t="shared" si="12"/>
        <v>6</v>
      </c>
      <c r="R56" s="39">
        <f t="shared" si="13"/>
        <v>6</v>
      </c>
      <c r="S56" s="40">
        <f t="shared" si="14"/>
        <v>6</v>
      </c>
      <c r="T56" s="40">
        <f t="shared" si="15"/>
        <v>4.2586449583639761</v>
      </c>
      <c r="U56" s="39">
        <f t="shared" si="16"/>
        <v>6</v>
      </c>
      <c r="V56" s="45">
        <f t="shared" si="17"/>
        <v>6</v>
      </c>
      <c r="W56" s="44">
        <f t="shared" si="18"/>
        <v>6</v>
      </c>
      <c r="X56" s="41">
        <f t="shared" si="19"/>
        <v>6</v>
      </c>
      <c r="Y56" s="37">
        <f t="shared" si="20"/>
        <v>6</v>
      </c>
      <c r="Z56" s="38">
        <f t="shared" si="21"/>
        <v>6</v>
      </c>
      <c r="AA56" s="238">
        <f t="shared" si="22"/>
        <v>6</v>
      </c>
      <c r="AB56" s="38">
        <f t="shared" si="23"/>
        <v>6</v>
      </c>
      <c r="AC56" s="37">
        <f t="shared" si="2"/>
        <v>6</v>
      </c>
      <c r="AD56" s="128">
        <f t="shared" si="27"/>
        <v>1.7</v>
      </c>
    </row>
    <row r="57" spans="1:30" x14ac:dyDescent="0.25">
      <c r="A57" s="1">
        <v>300512</v>
      </c>
      <c r="B57" s="2" t="s">
        <v>29</v>
      </c>
      <c r="C57" s="5" t="s">
        <v>75</v>
      </c>
      <c r="D57" s="88">
        <v>0.37</v>
      </c>
      <c r="E57" s="243" t="s">
        <v>201</v>
      </c>
      <c r="F57" s="76">
        <f t="shared" si="3"/>
        <v>2.3623293771379457</v>
      </c>
      <c r="G57" s="77">
        <f t="shared" si="4"/>
        <v>2.3623293771379457</v>
      </c>
      <c r="H57" s="39">
        <f t="shared" si="5"/>
        <v>2.4560677092883005</v>
      </c>
      <c r="I57" s="77">
        <f t="shared" si="0"/>
        <v>2.4560677092883005</v>
      </c>
      <c r="J57" s="39">
        <f t="shared" si="6"/>
        <v>1.801937174065172</v>
      </c>
      <c r="K57" s="127">
        <f t="shared" si="7"/>
        <v>2.3623293771379457</v>
      </c>
      <c r="L57" s="246">
        <f t="shared" si="28"/>
        <v>2.8781449276935671</v>
      </c>
      <c r="M57" s="38">
        <f t="shared" si="8"/>
        <v>6</v>
      </c>
      <c r="N57" s="39">
        <f t="shared" si="9"/>
        <v>6</v>
      </c>
      <c r="O57" s="40">
        <f t="shared" si="10"/>
        <v>6</v>
      </c>
      <c r="P57" s="39">
        <f t="shared" si="11"/>
        <v>6</v>
      </c>
      <c r="Q57" s="40">
        <f t="shared" si="12"/>
        <v>6</v>
      </c>
      <c r="R57" s="39">
        <f t="shared" si="13"/>
        <v>6</v>
      </c>
      <c r="S57" s="40">
        <f t="shared" si="14"/>
        <v>6</v>
      </c>
      <c r="T57" s="40">
        <f t="shared" si="15"/>
        <v>2.9331018626341452</v>
      </c>
      <c r="U57" s="39">
        <f t="shared" si="16"/>
        <v>6</v>
      </c>
      <c r="V57" s="45">
        <f t="shared" si="17"/>
        <v>6</v>
      </c>
      <c r="W57" s="44">
        <f t="shared" si="18"/>
        <v>6</v>
      </c>
      <c r="X57" s="41">
        <f t="shared" si="19"/>
        <v>6</v>
      </c>
      <c r="Y57" s="37">
        <f t="shared" si="20"/>
        <v>6</v>
      </c>
      <c r="Z57" s="38">
        <f t="shared" si="21"/>
        <v>6</v>
      </c>
      <c r="AA57" s="238">
        <f t="shared" si="22"/>
        <v>4.1961070172867982</v>
      </c>
      <c r="AB57" s="38">
        <f t="shared" si="23"/>
        <v>6</v>
      </c>
      <c r="AC57" s="37">
        <f t="shared" si="2"/>
        <v>6</v>
      </c>
      <c r="AD57" s="128">
        <f t="shared" si="27"/>
        <v>1.7</v>
      </c>
    </row>
    <row r="58" spans="1:30" x14ac:dyDescent="0.25">
      <c r="A58" s="1">
        <v>300514</v>
      </c>
      <c r="B58" s="2" t="s">
        <v>30</v>
      </c>
      <c r="C58" s="5" t="s">
        <v>77</v>
      </c>
      <c r="D58" s="88">
        <v>0.54</v>
      </c>
      <c r="E58" s="243" t="s">
        <v>201</v>
      </c>
      <c r="F58" s="76">
        <f t="shared" si="3"/>
        <v>1.5871516102611849</v>
      </c>
      <c r="G58" s="77">
        <f t="shared" si="4"/>
        <v>1.5871516102611849</v>
      </c>
      <c r="H58" s="39">
        <f t="shared" si="5"/>
        <v>1.6513797267345762</v>
      </c>
      <c r="I58" s="77">
        <f t="shared" si="0"/>
        <v>1.6513797267345762</v>
      </c>
      <c r="J58" s="39">
        <f t="shared" si="6"/>
        <v>1.2031791748224325</v>
      </c>
      <c r="K58" s="127">
        <f t="shared" si="7"/>
        <v>1.5871516102611849</v>
      </c>
      <c r="L58" s="246">
        <f t="shared" si="28"/>
        <v>1.9405807837900366</v>
      </c>
      <c r="M58" s="38">
        <f t="shared" si="8"/>
        <v>5.4374134839416834</v>
      </c>
      <c r="N58" s="39">
        <f t="shared" si="9"/>
        <v>6</v>
      </c>
      <c r="O58" s="40">
        <f t="shared" si="10"/>
        <v>6</v>
      </c>
      <c r="P58" s="39">
        <f t="shared" si="11"/>
        <v>6</v>
      </c>
      <c r="Q58" s="40">
        <f t="shared" si="12"/>
        <v>6</v>
      </c>
      <c r="R58" s="39">
        <f t="shared" si="13"/>
        <v>5.3359590428983559</v>
      </c>
      <c r="S58" s="40">
        <f t="shared" si="14"/>
        <v>6</v>
      </c>
      <c r="T58" s="40">
        <f t="shared" si="15"/>
        <v>1.946754979953025</v>
      </c>
      <c r="U58" s="39">
        <f t="shared" si="16"/>
        <v>5.2556083535256084</v>
      </c>
      <c r="V58" s="45">
        <f t="shared" si="17"/>
        <v>6</v>
      </c>
      <c r="W58" s="44">
        <f t="shared" si="18"/>
        <v>5.3359590428983559</v>
      </c>
      <c r="X58" s="41">
        <f t="shared" si="19"/>
        <v>5.4374134839416834</v>
      </c>
      <c r="Y58" s="37">
        <f t="shared" si="20"/>
        <v>6</v>
      </c>
      <c r="Z58" s="38">
        <f t="shared" si="21"/>
        <v>5.4374134839416834</v>
      </c>
      <c r="AA58" s="238">
        <f t="shared" si="22"/>
        <v>2.8121474007335467</v>
      </c>
      <c r="AB58" s="38">
        <f t="shared" si="23"/>
        <v>4.9483648613935989</v>
      </c>
      <c r="AC58" s="37">
        <f t="shared" si="2"/>
        <v>5.3265195326590362</v>
      </c>
      <c r="AD58" s="128">
        <f t="shared" si="27"/>
        <v>1.2660765716752367</v>
      </c>
    </row>
    <row r="59" spans="1:30" x14ac:dyDescent="0.25">
      <c r="A59" s="1">
        <v>300151</v>
      </c>
      <c r="B59" s="2" t="s">
        <v>31</v>
      </c>
      <c r="C59" s="5" t="s">
        <v>75</v>
      </c>
      <c r="D59" s="88">
        <v>0.4</v>
      </c>
      <c r="E59" s="243" t="s">
        <v>201</v>
      </c>
      <c r="F59" s="76">
        <f t="shared" si="3"/>
        <v>2.1776546738525999</v>
      </c>
      <c r="G59" s="77">
        <f t="shared" si="4"/>
        <v>2.1776546738525999</v>
      </c>
      <c r="H59" s="39">
        <f t="shared" si="5"/>
        <v>2.2643626310916778</v>
      </c>
      <c r="I59" s="77">
        <f t="shared" si="0"/>
        <v>2.2643626310916778</v>
      </c>
      <c r="J59" s="39">
        <f t="shared" si="6"/>
        <v>1.6592918860102841</v>
      </c>
      <c r="K59" s="127">
        <f t="shared" si="7"/>
        <v>2.1776546738525999</v>
      </c>
      <c r="L59" s="246">
        <f t="shared" si="28"/>
        <v>2.6547840581165496</v>
      </c>
      <c r="M59" s="38">
        <f t="shared" si="8"/>
        <v>6</v>
      </c>
      <c r="N59" s="39">
        <f t="shared" si="9"/>
        <v>6</v>
      </c>
      <c r="O59" s="40">
        <f t="shared" si="10"/>
        <v>6</v>
      </c>
      <c r="P59" s="39">
        <f t="shared" si="11"/>
        <v>6</v>
      </c>
      <c r="Q59" s="40">
        <f t="shared" si="12"/>
        <v>6</v>
      </c>
      <c r="R59" s="39">
        <f t="shared" si="13"/>
        <v>6</v>
      </c>
      <c r="S59" s="40">
        <f t="shared" si="14"/>
        <v>6</v>
      </c>
      <c r="T59" s="40">
        <f t="shared" si="15"/>
        <v>2.698119222936584</v>
      </c>
      <c r="U59" s="39">
        <f t="shared" si="16"/>
        <v>6</v>
      </c>
      <c r="V59" s="45">
        <f t="shared" si="17"/>
        <v>6</v>
      </c>
      <c r="W59" s="44">
        <f t="shared" si="18"/>
        <v>6</v>
      </c>
      <c r="X59" s="41">
        <f t="shared" si="19"/>
        <v>6</v>
      </c>
      <c r="Y59" s="37">
        <f t="shared" si="20"/>
        <v>6</v>
      </c>
      <c r="Z59" s="38">
        <f t="shared" si="21"/>
        <v>6</v>
      </c>
      <c r="AA59" s="238">
        <f t="shared" si="22"/>
        <v>3.8663989909902883</v>
      </c>
      <c r="AB59" s="38">
        <f t="shared" si="23"/>
        <v>6</v>
      </c>
      <c r="AC59" s="37">
        <f t="shared" si="2"/>
        <v>6</v>
      </c>
      <c r="AD59" s="128">
        <f t="shared" si="27"/>
        <v>1.7</v>
      </c>
    </row>
    <row r="60" spans="1:30" x14ac:dyDescent="0.25">
      <c r="A60" s="1">
        <v>300532</v>
      </c>
      <c r="B60" s="2" t="s">
        <v>107</v>
      </c>
      <c r="C60" s="5" t="s">
        <v>75</v>
      </c>
      <c r="D60" s="88">
        <v>0.22</v>
      </c>
      <c r="E60" s="243" t="s">
        <v>201</v>
      </c>
      <c r="F60" s="76">
        <f t="shared" si="3"/>
        <v>4.0411903160956371</v>
      </c>
      <c r="G60" s="77">
        <f t="shared" si="4"/>
        <v>4.0411903160956371</v>
      </c>
      <c r="H60" s="39">
        <f t="shared" si="5"/>
        <v>4.1988411474394143</v>
      </c>
      <c r="I60" s="77">
        <f t="shared" si="0"/>
        <v>4.1988411474394143</v>
      </c>
      <c r="J60" s="39">
        <f t="shared" si="6"/>
        <v>3.0987125200186982</v>
      </c>
      <c r="K60" s="127">
        <f t="shared" si="7"/>
        <v>4.0411903160956371</v>
      </c>
      <c r="L60" s="246">
        <f t="shared" si="28"/>
        <v>4.9086982874846354</v>
      </c>
      <c r="M60" s="38">
        <f t="shared" si="8"/>
        <v>6</v>
      </c>
      <c r="N60" s="39">
        <f t="shared" si="9"/>
        <v>6</v>
      </c>
      <c r="O60" s="40">
        <f t="shared" si="10"/>
        <v>6</v>
      </c>
      <c r="P60" s="39">
        <f t="shared" si="11"/>
        <v>6</v>
      </c>
      <c r="Q60" s="40">
        <f t="shared" si="12"/>
        <v>6</v>
      </c>
      <c r="R60" s="39">
        <f t="shared" si="13"/>
        <v>6</v>
      </c>
      <c r="S60" s="40">
        <f t="shared" si="14"/>
        <v>6</v>
      </c>
      <c r="T60" s="40">
        <f t="shared" si="15"/>
        <v>5.0693076780665169</v>
      </c>
      <c r="U60" s="39">
        <f t="shared" si="16"/>
        <v>6</v>
      </c>
      <c r="V60" s="45">
        <f t="shared" si="17"/>
        <v>6</v>
      </c>
      <c r="W60" s="44">
        <f t="shared" si="18"/>
        <v>6</v>
      </c>
      <c r="X60" s="41">
        <f t="shared" si="19"/>
        <v>6</v>
      </c>
      <c r="Y60" s="37">
        <f t="shared" si="20"/>
        <v>6</v>
      </c>
      <c r="Z60" s="38">
        <f t="shared" si="21"/>
        <v>6</v>
      </c>
      <c r="AA60" s="238">
        <f t="shared" si="22"/>
        <v>6</v>
      </c>
      <c r="AB60" s="38">
        <f t="shared" si="23"/>
        <v>6</v>
      </c>
      <c r="AC60" s="37">
        <f t="shared" si="2"/>
        <v>6</v>
      </c>
      <c r="AD60" s="128">
        <f t="shared" si="27"/>
        <v>1.7</v>
      </c>
    </row>
    <row r="61" spans="1:30" x14ac:dyDescent="0.25">
      <c r="A61" s="1">
        <v>300533</v>
      </c>
      <c r="B61" s="2" t="s">
        <v>116</v>
      </c>
      <c r="C61" s="5" t="s">
        <v>77</v>
      </c>
      <c r="D61" s="88">
        <v>0.42</v>
      </c>
      <c r="E61" s="243" t="s">
        <v>201</v>
      </c>
      <c r="F61" s="76">
        <f t="shared" si="3"/>
        <v>2.0691949274786667</v>
      </c>
      <c r="G61" s="77">
        <f t="shared" si="4"/>
        <v>2.0691949274786667</v>
      </c>
      <c r="H61" s="39">
        <f t="shared" si="5"/>
        <v>2.1517739343730269</v>
      </c>
      <c r="I61" s="77">
        <f t="shared" si="0"/>
        <v>2.1517739343730269</v>
      </c>
      <c r="J61" s="39">
        <f t="shared" si="6"/>
        <v>1.5755160819145564</v>
      </c>
      <c r="K61" s="127">
        <f t="shared" si="7"/>
        <v>2.0691949274786667</v>
      </c>
      <c r="L61" s="246">
        <f t="shared" si="28"/>
        <v>2.5236038648729044</v>
      </c>
      <c r="M61" s="38">
        <f t="shared" si="8"/>
        <v>6</v>
      </c>
      <c r="N61" s="39">
        <f t="shared" si="9"/>
        <v>6</v>
      </c>
      <c r="O61" s="40">
        <f t="shared" si="10"/>
        <v>6</v>
      </c>
      <c r="P61" s="39">
        <f t="shared" si="11"/>
        <v>6</v>
      </c>
      <c r="Q61" s="40">
        <f t="shared" si="12"/>
        <v>6</v>
      </c>
      <c r="R61" s="39">
        <f t="shared" si="13"/>
        <v>6</v>
      </c>
      <c r="S61" s="40">
        <f t="shared" si="14"/>
        <v>6</v>
      </c>
      <c r="T61" s="40">
        <f t="shared" si="15"/>
        <v>2.5601135456538899</v>
      </c>
      <c r="U61" s="39">
        <f t="shared" si="16"/>
        <v>6</v>
      </c>
      <c r="V61" s="45">
        <f t="shared" si="17"/>
        <v>6</v>
      </c>
      <c r="W61" s="44">
        <f t="shared" si="18"/>
        <v>6</v>
      </c>
      <c r="X61" s="41">
        <f t="shared" si="19"/>
        <v>6</v>
      </c>
      <c r="Y61" s="37">
        <f t="shared" si="20"/>
        <v>6</v>
      </c>
      <c r="Z61" s="38">
        <f t="shared" si="21"/>
        <v>6</v>
      </c>
      <c r="AA61" s="238">
        <f t="shared" si="22"/>
        <v>3.6727609438002751</v>
      </c>
      <c r="AB61" s="38">
        <f t="shared" si="23"/>
        <v>6</v>
      </c>
      <c r="AC61" s="37">
        <f t="shared" si="2"/>
        <v>6</v>
      </c>
      <c r="AD61" s="128">
        <f t="shared" si="27"/>
        <v>1.7</v>
      </c>
    </row>
    <row r="62" spans="1:30" x14ac:dyDescent="0.25">
      <c r="A62" s="1">
        <v>300362</v>
      </c>
      <c r="B62" s="280" t="s">
        <v>332</v>
      </c>
      <c r="C62" s="5" t="s">
        <v>74</v>
      </c>
      <c r="D62" s="88">
        <v>0.28000000000000003</v>
      </c>
      <c r="E62" s="275" t="s">
        <v>201</v>
      </c>
      <c r="F62" s="76">
        <f t="shared" si="3"/>
        <v>3.1537923912179995</v>
      </c>
      <c r="G62" s="77">
        <f t="shared" si="4"/>
        <v>3.1537923912179995</v>
      </c>
      <c r="H62" s="39">
        <f t="shared" si="5"/>
        <v>3.2776609015595399</v>
      </c>
      <c r="I62" s="77">
        <f t="shared" si="0"/>
        <v>3.2776609015595399</v>
      </c>
      <c r="J62" s="39">
        <f t="shared" si="6"/>
        <v>2.413274122871834</v>
      </c>
      <c r="K62" s="127">
        <f t="shared" si="7"/>
        <v>3.1537923912179995</v>
      </c>
      <c r="L62" s="276">
        <f t="shared" si="28"/>
        <v>3.835405797309356</v>
      </c>
      <c r="M62" s="38">
        <f t="shared" si="8"/>
        <v>6</v>
      </c>
      <c r="N62" s="39">
        <f t="shared" si="9"/>
        <v>6</v>
      </c>
      <c r="O62" s="40">
        <f t="shared" si="10"/>
        <v>6</v>
      </c>
      <c r="P62" s="39">
        <f t="shared" si="11"/>
        <v>6</v>
      </c>
      <c r="Q62" s="40">
        <f t="shared" si="12"/>
        <v>6</v>
      </c>
      <c r="R62" s="39">
        <f t="shared" si="13"/>
        <v>6</v>
      </c>
      <c r="S62" s="40">
        <f t="shared" si="14"/>
        <v>6</v>
      </c>
      <c r="T62" s="40">
        <f t="shared" si="15"/>
        <v>3.9401703184808339</v>
      </c>
      <c r="U62" s="39">
        <f t="shared" si="16"/>
        <v>6</v>
      </c>
      <c r="V62" s="45">
        <f t="shared" si="17"/>
        <v>6</v>
      </c>
      <c r="W62" s="44">
        <f t="shared" si="18"/>
        <v>6</v>
      </c>
      <c r="X62" s="41">
        <f t="shared" si="19"/>
        <v>6</v>
      </c>
      <c r="Y62" s="37">
        <f t="shared" si="20"/>
        <v>6</v>
      </c>
      <c r="Z62" s="38">
        <f t="shared" si="21"/>
        <v>6</v>
      </c>
      <c r="AA62" s="238">
        <f t="shared" si="22"/>
        <v>5.609141415700412</v>
      </c>
      <c r="AB62" s="38">
        <f t="shared" si="23"/>
        <v>6</v>
      </c>
      <c r="AC62" s="37">
        <f t="shared" si="2"/>
        <v>6</v>
      </c>
      <c r="AD62" s="128">
        <f t="shared" si="27"/>
        <v>1.7</v>
      </c>
    </row>
    <row r="63" spans="1:30" x14ac:dyDescent="0.25">
      <c r="A63" s="1">
        <v>300212</v>
      </c>
      <c r="B63" s="2" t="s">
        <v>263</v>
      </c>
      <c r="C63" s="5" t="s">
        <v>78</v>
      </c>
      <c r="D63" s="88">
        <v>0.42</v>
      </c>
      <c r="E63" s="195" t="s">
        <v>232</v>
      </c>
      <c r="F63" s="76">
        <f t="shared" si="3"/>
        <v>2.0691949274786667</v>
      </c>
      <c r="G63" s="77">
        <f t="shared" si="4"/>
        <v>2.0691949274786667</v>
      </c>
      <c r="H63" s="39">
        <f t="shared" si="5"/>
        <v>2.1517739343730269</v>
      </c>
      <c r="I63" s="77">
        <f t="shared" si="0"/>
        <v>2.1517739343730269</v>
      </c>
      <c r="J63" s="39">
        <f t="shared" si="6"/>
        <v>1.5755160819145564</v>
      </c>
      <c r="K63" s="127">
        <f t="shared" si="7"/>
        <v>2.0691949274786667</v>
      </c>
      <c r="L63" s="246">
        <f t="shared" si="28"/>
        <v>2.5236038648729044</v>
      </c>
      <c r="M63" s="38">
        <f t="shared" si="8"/>
        <v>6</v>
      </c>
      <c r="N63" s="39">
        <f t="shared" si="9"/>
        <v>6</v>
      </c>
      <c r="O63" s="40">
        <f t="shared" si="10"/>
        <v>6</v>
      </c>
      <c r="P63" s="39">
        <f t="shared" si="11"/>
        <v>6</v>
      </c>
      <c r="Q63" s="40">
        <f t="shared" si="12"/>
        <v>6</v>
      </c>
      <c r="R63" s="39">
        <f t="shared" si="13"/>
        <v>6</v>
      </c>
      <c r="S63" s="40">
        <f t="shared" si="14"/>
        <v>6</v>
      </c>
      <c r="T63" s="40">
        <f t="shared" si="15"/>
        <v>2.5601135456538899</v>
      </c>
      <c r="U63" s="39">
        <f t="shared" si="16"/>
        <v>6</v>
      </c>
      <c r="V63" s="45">
        <f t="shared" si="17"/>
        <v>6</v>
      </c>
      <c r="W63" s="44">
        <f t="shared" si="18"/>
        <v>6</v>
      </c>
      <c r="X63" s="41">
        <f t="shared" si="19"/>
        <v>6</v>
      </c>
      <c r="Y63" s="37">
        <f t="shared" si="20"/>
        <v>6</v>
      </c>
      <c r="Z63" s="38">
        <f t="shared" si="21"/>
        <v>6</v>
      </c>
      <c r="AA63" s="238">
        <f t="shared" si="22"/>
        <v>3.6727609438002751</v>
      </c>
      <c r="AB63" s="38">
        <f t="shared" si="23"/>
        <v>6</v>
      </c>
      <c r="AC63" s="37">
        <f t="shared" si="2"/>
        <v>6</v>
      </c>
      <c r="AD63" s="128">
        <f t="shared" si="27"/>
        <v>1.7</v>
      </c>
    </row>
    <row r="64" spans="1:30" x14ac:dyDescent="0.25">
      <c r="A64" s="1">
        <v>300817</v>
      </c>
      <c r="B64" s="2" t="s">
        <v>315</v>
      </c>
      <c r="C64" s="5" t="s">
        <v>74</v>
      </c>
      <c r="D64" s="88">
        <v>0.55000000000000004</v>
      </c>
      <c r="E64" s="195" t="s">
        <v>232</v>
      </c>
      <c r="F64" s="76">
        <f t="shared" si="3"/>
        <v>1.5564761264382543</v>
      </c>
      <c r="G64" s="77">
        <f t="shared" si="4"/>
        <v>1.5564761264382543</v>
      </c>
      <c r="H64" s="39">
        <f t="shared" si="5"/>
        <v>1.6195364589757657</v>
      </c>
      <c r="I64" s="77">
        <f t="shared" si="0"/>
        <v>1.6195364589757657</v>
      </c>
      <c r="J64" s="39">
        <f t="shared" si="6"/>
        <v>1.1794850080074792</v>
      </c>
      <c r="K64" s="127">
        <f t="shared" si="7"/>
        <v>1.5564761264382543</v>
      </c>
      <c r="L64" s="254">
        <f t="shared" si="28"/>
        <v>1.903479314993854</v>
      </c>
      <c r="M64" s="38">
        <f t="shared" si="8"/>
        <v>5.3349150569609263</v>
      </c>
      <c r="N64" s="39">
        <f t="shared" si="9"/>
        <v>6</v>
      </c>
      <c r="O64" s="40">
        <f t="shared" si="10"/>
        <v>6</v>
      </c>
      <c r="P64" s="39">
        <f t="shared" si="11"/>
        <v>6</v>
      </c>
      <c r="Q64" s="40">
        <f t="shared" si="12"/>
        <v>6</v>
      </c>
      <c r="R64" s="39">
        <f t="shared" si="13"/>
        <v>5.2334870603002042</v>
      </c>
      <c r="S64" s="40">
        <f t="shared" si="14"/>
        <v>6</v>
      </c>
      <c r="T64" s="40">
        <f t="shared" si="15"/>
        <v>1.9077230712266064</v>
      </c>
      <c r="U64" s="39">
        <f t="shared" si="16"/>
        <v>5.1564154743705961</v>
      </c>
      <c r="V64" s="45">
        <f t="shared" si="17"/>
        <v>6</v>
      </c>
      <c r="W64" s="44">
        <f t="shared" si="18"/>
        <v>5.2334870603002042</v>
      </c>
      <c r="X64" s="41">
        <f t="shared" si="19"/>
        <v>5.3349150569609263</v>
      </c>
      <c r="Y64" s="37">
        <f t="shared" si="20"/>
        <v>6</v>
      </c>
      <c r="Z64" s="38">
        <f t="shared" si="21"/>
        <v>5.3349150569609263</v>
      </c>
      <c r="AA64" s="238">
        <f t="shared" si="22"/>
        <v>2.7573810843565734</v>
      </c>
      <c r="AB64" s="38">
        <f t="shared" si="23"/>
        <v>4.8565764093682606</v>
      </c>
      <c r="AC64" s="37">
        <f t="shared" si="2"/>
        <v>5.2278555411561438</v>
      </c>
      <c r="AD64" s="128">
        <f t="shared" si="27"/>
        <v>1.2394206340084144</v>
      </c>
    </row>
    <row r="65" spans="1:30" x14ac:dyDescent="0.25">
      <c r="A65" s="1">
        <v>300526</v>
      </c>
      <c r="B65" s="2" t="s">
        <v>32</v>
      </c>
      <c r="C65" s="5" t="s">
        <v>76</v>
      </c>
      <c r="D65" s="88">
        <v>0.42</v>
      </c>
      <c r="E65" s="243" t="s">
        <v>202</v>
      </c>
      <c r="F65" s="76">
        <f t="shared" si="3"/>
        <v>2.0691949274786667</v>
      </c>
      <c r="G65" s="77">
        <f t="shared" si="4"/>
        <v>2.0691949274786667</v>
      </c>
      <c r="H65" s="39">
        <f t="shared" si="5"/>
        <v>2.1517739343730269</v>
      </c>
      <c r="I65" s="77">
        <f t="shared" si="0"/>
        <v>2.1517739343730269</v>
      </c>
      <c r="J65" s="39">
        <f t="shared" si="6"/>
        <v>1.5755160819145564</v>
      </c>
      <c r="K65" s="127">
        <f t="shared" si="7"/>
        <v>2.0691949274786667</v>
      </c>
      <c r="L65" s="246">
        <f t="shared" si="28"/>
        <v>2.5236038648729044</v>
      </c>
      <c r="M65" s="38">
        <f t="shared" si="8"/>
        <v>6</v>
      </c>
      <c r="N65" s="39">
        <f t="shared" si="9"/>
        <v>6</v>
      </c>
      <c r="O65" s="40">
        <f t="shared" si="10"/>
        <v>6</v>
      </c>
      <c r="P65" s="39">
        <f t="shared" si="11"/>
        <v>6</v>
      </c>
      <c r="Q65" s="40">
        <f t="shared" si="12"/>
        <v>6</v>
      </c>
      <c r="R65" s="39">
        <f t="shared" si="13"/>
        <v>6</v>
      </c>
      <c r="S65" s="40">
        <f t="shared" si="14"/>
        <v>6</v>
      </c>
      <c r="T65" s="40">
        <f t="shared" si="15"/>
        <v>2.5601135456538899</v>
      </c>
      <c r="U65" s="39">
        <f t="shared" si="16"/>
        <v>6</v>
      </c>
      <c r="V65" s="45">
        <f t="shared" si="17"/>
        <v>6</v>
      </c>
      <c r="W65" s="44">
        <f t="shared" si="18"/>
        <v>6</v>
      </c>
      <c r="X65" s="41">
        <f t="shared" si="19"/>
        <v>6</v>
      </c>
      <c r="Y65" s="37">
        <f t="shared" si="20"/>
        <v>6</v>
      </c>
      <c r="Z65" s="38">
        <f t="shared" si="21"/>
        <v>6</v>
      </c>
      <c r="AA65" s="238">
        <f t="shared" si="22"/>
        <v>3.6727609438002751</v>
      </c>
      <c r="AB65" s="38">
        <f t="shared" si="23"/>
        <v>6</v>
      </c>
      <c r="AC65" s="37">
        <f t="shared" si="2"/>
        <v>6</v>
      </c>
      <c r="AD65" s="128">
        <f t="shared" si="27"/>
        <v>1.7</v>
      </c>
    </row>
    <row r="66" spans="1:30" x14ac:dyDescent="0.25">
      <c r="A66" s="2">
        <v>300227</v>
      </c>
      <c r="B66" s="2" t="s">
        <v>33</v>
      </c>
      <c r="C66" s="5" t="s">
        <v>76</v>
      </c>
      <c r="D66" s="88">
        <v>0.45</v>
      </c>
      <c r="E66" s="243" t="s">
        <v>202</v>
      </c>
      <c r="F66" s="76">
        <f t="shared" si="3"/>
        <v>1.9245819323134219</v>
      </c>
      <c r="G66" s="77">
        <f t="shared" si="4"/>
        <v>1.9245819323134219</v>
      </c>
      <c r="H66" s="39">
        <f t="shared" si="5"/>
        <v>2.0016556720814913</v>
      </c>
      <c r="I66" s="77">
        <f t="shared" si="0"/>
        <v>2.0016556720814913</v>
      </c>
      <c r="J66" s="39">
        <f t="shared" si="6"/>
        <v>1.4638150097869191</v>
      </c>
      <c r="K66" s="127">
        <f t="shared" si="7"/>
        <v>1.9245819323134219</v>
      </c>
      <c r="L66" s="246">
        <f t="shared" si="28"/>
        <v>2.3486969405480438</v>
      </c>
      <c r="M66" s="38">
        <f t="shared" si="8"/>
        <v>6</v>
      </c>
      <c r="N66" s="39">
        <f t="shared" si="9"/>
        <v>6</v>
      </c>
      <c r="O66" s="40">
        <f t="shared" si="10"/>
        <v>6</v>
      </c>
      <c r="P66" s="39">
        <f t="shared" si="11"/>
        <v>6</v>
      </c>
      <c r="Q66" s="40">
        <f t="shared" si="12"/>
        <v>6</v>
      </c>
      <c r="R66" s="39">
        <f t="shared" si="13"/>
        <v>6</v>
      </c>
      <c r="S66" s="40">
        <f t="shared" si="14"/>
        <v>6</v>
      </c>
      <c r="T66" s="40">
        <f t="shared" si="15"/>
        <v>2.3761059759436303</v>
      </c>
      <c r="U66" s="39">
        <f t="shared" si="16"/>
        <v>6</v>
      </c>
      <c r="V66" s="45">
        <f t="shared" si="17"/>
        <v>6</v>
      </c>
      <c r="W66" s="44">
        <f t="shared" si="18"/>
        <v>6</v>
      </c>
      <c r="X66" s="41">
        <f t="shared" si="19"/>
        <v>6</v>
      </c>
      <c r="Y66" s="37">
        <f t="shared" si="20"/>
        <v>6</v>
      </c>
      <c r="Z66" s="38">
        <f t="shared" si="21"/>
        <v>6</v>
      </c>
      <c r="AA66" s="238">
        <f t="shared" si="22"/>
        <v>3.4145768808802561</v>
      </c>
      <c r="AB66" s="38">
        <f t="shared" si="23"/>
        <v>5.9580378336723179</v>
      </c>
      <c r="AC66" s="37">
        <f t="shared" si="2"/>
        <v>6</v>
      </c>
      <c r="AD66" s="128">
        <f t="shared" si="27"/>
        <v>1.5592918860102842</v>
      </c>
    </row>
    <row r="67" spans="1:30" x14ac:dyDescent="0.25">
      <c r="A67" s="2">
        <v>300815</v>
      </c>
      <c r="B67" s="2" t="s">
        <v>306</v>
      </c>
      <c r="C67" s="5" t="s">
        <v>74</v>
      </c>
      <c r="D67" s="88">
        <v>0.31</v>
      </c>
      <c r="E67" s="249" t="s">
        <v>202</v>
      </c>
      <c r="F67" s="76">
        <f t="shared" si="3"/>
        <v>2.838909256584</v>
      </c>
      <c r="G67" s="77">
        <f t="shared" si="4"/>
        <v>2.838909256584</v>
      </c>
      <c r="H67" s="39">
        <f t="shared" si="5"/>
        <v>2.9507904917311976</v>
      </c>
      <c r="I67" s="77">
        <f t="shared" si="0"/>
        <v>2.9507904917311976</v>
      </c>
      <c r="J67" s="39">
        <f t="shared" si="6"/>
        <v>2.170054046464883</v>
      </c>
      <c r="K67" s="127">
        <f t="shared" si="7"/>
        <v>2.838909256584</v>
      </c>
      <c r="L67" s="250">
        <f t="shared" si="28"/>
        <v>3.4545600749890961</v>
      </c>
      <c r="M67" s="38">
        <f t="shared" si="8"/>
        <v>6</v>
      </c>
      <c r="N67" s="39">
        <f t="shared" si="9"/>
        <v>6</v>
      </c>
      <c r="O67" s="40">
        <f t="shared" si="10"/>
        <v>6</v>
      </c>
      <c r="P67" s="39">
        <f t="shared" si="11"/>
        <v>6</v>
      </c>
      <c r="Q67" s="40">
        <f t="shared" si="12"/>
        <v>6</v>
      </c>
      <c r="R67" s="39">
        <f t="shared" si="13"/>
        <v>6</v>
      </c>
      <c r="S67" s="40">
        <f t="shared" si="14"/>
        <v>6</v>
      </c>
      <c r="T67" s="40">
        <f t="shared" si="15"/>
        <v>3.5395086747568829</v>
      </c>
      <c r="U67" s="39">
        <f t="shared" si="16"/>
        <v>6</v>
      </c>
      <c r="V67" s="45">
        <f t="shared" si="17"/>
        <v>6</v>
      </c>
      <c r="W67" s="44">
        <f t="shared" si="18"/>
        <v>6</v>
      </c>
      <c r="X67" s="41">
        <f t="shared" si="19"/>
        <v>6</v>
      </c>
      <c r="Y67" s="37">
        <f t="shared" si="20"/>
        <v>6</v>
      </c>
      <c r="Z67" s="38">
        <f t="shared" si="21"/>
        <v>6</v>
      </c>
      <c r="AA67" s="238">
        <f t="shared" si="22"/>
        <v>5.046966439987469</v>
      </c>
      <c r="AB67" s="38">
        <f t="shared" si="23"/>
        <v>6</v>
      </c>
      <c r="AC67" s="37">
        <f t="shared" si="2"/>
        <v>6</v>
      </c>
      <c r="AD67" s="128" t="s">
        <v>190</v>
      </c>
    </row>
    <row r="68" spans="1:30" x14ac:dyDescent="0.25">
      <c r="A68" s="2">
        <v>300712</v>
      </c>
      <c r="B68" s="2" t="s">
        <v>34</v>
      </c>
      <c r="C68" s="5" t="s">
        <v>75</v>
      </c>
      <c r="D68" s="88">
        <v>0.36</v>
      </c>
      <c r="E68" s="243" t="s">
        <v>202</v>
      </c>
      <c r="F68" s="76">
        <f t="shared" si="3"/>
        <v>2.4307274153917779</v>
      </c>
      <c r="G68" s="77">
        <f t="shared" si="4"/>
        <v>2.4307274153917779</v>
      </c>
      <c r="H68" s="39">
        <f t="shared" si="5"/>
        <v>2.5270695901018647</v>
      </c>
      <c r="I68" s="77">
        <f t="shared" si="0"/>
        <v>2.5270695901018647</v>
      </c>
      <c r="J68" s="39">
        <f t="shared" si="6"/>
        <v>1.8547687622336491</v>
      </c>
      <c r="K68" s="127">
        <f t="shared" si="7"/>
        <v>2.4307274153917779</v>
      </c>
      <c r="L68" s="246">
        <f t="shared" si="28"/>
        <v>2.960871175685055</v>
      </c>
      <c r="M68" s="38">
        <f t="shared" si="8"/>
        <v>6</v>
      </c>
      <c r="N68" s="39">
        <f t="shared" si="9"/>
        <v>6</v>
      </c>
      <c r="O68" s="40">
        <f t="shared" si="10"/>
        <v>6</v>
      </c>
      <c r="P68" s="39">
        <f t="shared" si="11"/>
        <v>6</v>
      </c>
      <c r="Q68" s="40">
        <f t="shared" si="12"/>
        <v>6</v>
      </c>
      <c r="R68" s="39">
        <f t="shared" si="13"/>
        <v>6</v>
      </c>
      <c r="S68" s="40">
        <f t="shared" si="14"/>
        <v>6</v>
      </c>
      <c r="T68" s="40">
        <f t="shared" si="15"/>
        <v>3.0201324699295382</v>
      </c>
      <c r="U68" s="39">
        <f t="shared" si="16"/>
        <v>6</v>
      </c>
      <c r="V68" s="45">
        <f t="shared" si="17"/>
        <v>6</v>
      </c>
      <c r="W68" s="44">
        <f t="shared" si="18"/>
        <v>6</v>
      </c>
      <c r="X68" s="41">
        <f t="shared" si="19"/>
        <v>6</v>
      </c>
      <c r="Y68" s="37">
        <f t="shared" si="20"/>
        <v>6</v>
      </c>
      <c r="Z68" s="38">
        <f t="shared" si="21"/>
        <v>6</v>
      </c>
      <c r="AA68" s="238">
        <f t="shared" si="22"/>
        <v>4.3182211011003204</v>
      </c>
      <c r="AB68" s="38">
        <f t="shared" si="23"/>
        <v>6</v>
      </c>
      <c r="AC68" s="37">
        <f t="shared" si="2"/>
        <v>6</v>
      </c>
      <c r="AD68" s="128">
        <f t="shared" si="27"/>
        <v>1.7</v>
      </c>
    </row>
    <row r="69" spans="1:30" x14ac:dyDescent="0.25">
      <c r="A69" s="2">
        <v>300164</v>
      </c>
      <c r="B69" s="2" t="s">
        <v>35</v>
      </c>
      <c r="C69" s="5" t="s">
        <v>74</v>
      </c>
      <c r="D69" s="88">
        <v>0.46</v>
      </c>
      <c r="E69" s="195" t="s">
        <v>232</v>
      </c>
      <c r="F69" s="76">
        <f t="shared" si="3"/>
        <v>1.8805692816109563</v>
      </c>
      <c r="G69" s="77">
        <f t="shared" si="4"/>
        <v>1.8805692816109563</v>
      </c>
      <c r="H69" s="39">
        <f t="shared" si="5"/>
        <v>1.9559675052971115</v>
      </c>
      <c r="I69" s="77">
        <f t="shared" si="0"/>
        <v>1.9559675052971115</v>
      </c>
      <c r="J69" s="39">
        <f t="shared" si="6"/>
        <v>1.4298190313132904</v>
      </c>
      <c r="K69" s="127">
        <f t="shared" si="7"/>
        <v>1.8805692816109563</v>
      </c>
      <c r="L69" s="246">
        <f t="shared" si="28"/>
        <v>2.2954643983622165</v>
      </c>
      <c r="M69" s="38">
        <f t="shared" si="8"/>
        <v>6</v>
      </c>
      <c r="N69" s="39">
        <f t="shared" si="9"/>
        <v>6</v>
      </c>
      <c r="O69" s="40">
        <f t="shared" si="10"/>
        <v>6</v>
      </c>
      <c r="P69" s="39">
        <f t="shared" si="11"/>
        <v>6</v>
      </c>
      <c r="Q69" s="40">
        <f t="shared" si="12"/>
        <v>6</v>
      </c>
      <c r="R69" s="39">
        <f t="shared" si="13"/>
        <v>6</v>
      </c>
      <c r="S69" s="40">
        <f t="shared" si="14"/>
        <v>6</v>
      </c>
      <c r="T69" s="40">
        <f t="shared" si="15"/>
        <v>2.3201036721187687</v>
      </c>
      <c r="U69" s="39">
        <f t="shared" si="16"/>
        <v>6</v>
      </c>
      <c r="V69" s="45">
        <f t="shared" si="17"/>
        <v>6</v>
      </c>
      <c r="W69" s="44">
        <f t="shared" si="18"/>
        <v>6</v>
      </c>
      <c r="X69" s="41">
        <f t="shared" si="19"/>
        <v>6</v>
      </c>
      <c r="Y69" s="37">
        <f t="shared" si="20"/>
        <v>6</v>
      </c>
      <c r="Z69" s="38">
        <f t="shared" si="21"/>
        <v>6</v>
      </c>
      <c r="AA69" s="238">
        <f t="shared" si="22"/>
        <v>3.3359991226002506</v>
      </c>
      <c r="AB69" s="38">
        <f t="shared" si="23"/>
        <v>5.8263413590272677</v>
      </c>
      <c r="AC69" s="37">
        <f t="shared" si="2"/>
        <v>6</v>
      </c>
      <c r="AD69" s="128">
        <f t="shared" si="27"/>
        <v>1.5210464102274519</v>
      </c>
    </row>
    <row r="70" spans="1:30" x14ac:dyDescent="0.25">
      <c r="A70" s="2">
        <v>300185</v>
      </c>
      <c r="B70" s="2" t="s">
        <v>295</v>
      </c>
      <c r="C70" s="5" t="s">
        <v>74</v>
      </c>
      <c r="D70" s="88">
        <v>0.43</v>
      </c>
      <c r="E70" s="105" t="s">
        <v>201</v>
      </c>
      <c r="F70" s="76">
        <f t="shared" si="3"/>
        <v>2.018748533816372</v>
      </c>
      <c r="G70" s="77">
        <f t="shared" si="4"/>
        <v>2.018748533816372</v>
      </c>
      <c r="H70" s="39">
        <f t="shared" si="5"/>
        <v>2.0994070986899334</v>
      </c>
      <c r="I70" s="77">
        <f t="shared" si="0"/>
        <v>2.0994070986899334</v>
      </c>
      <c r="J70" s="39">
        <f t="shared" si="6"/>
        <v>1.5365505916374735</v>
      </c>
      <c r="K70" s="127">
        <f t="shared" si="7"/>
        <v>2.018748533816372</v>
      </c>
      <c r="L70" s="246">
        <f t="shared" si="28"/>
        <v>2.4625898215037672</v>
      </c>
      <c r="M70" s="38">
        <f t="shared" si="8"/>
        <v>6</v>
      </c>
      <c r="N70" s="39">
        <f t="shared" si="9"/>
        <v>6</v>
      </c>
      <c r="O70" s="40">
        <f t="shared" si="10"/>
        <v>6</v>
      </c>
      <c r="P70" s="39">
        <f t="shared" si="11"/>
        <v>6</v>
      </c>
      <c r="Q70" s="40">
        <f t="shared" si="12"/>
        <v>6</v>
      </c>
      <c r="R70" s="39">
        <f t="shared" si="13"/>
        <v>6</v>
      </c>
      <c r="S70" s="40">
        <f t="shared" si="14"/>
        <v>6</v>
      </c>
      <c r="T70" s="40">
        <f t="shared" si="15"/>
        <v>2.4959248585456595</v>
      </c>
      <c r="U70" s="39">
        <f t="shared" si="16"/>
        <v>6</v>
      </c>
      <c r="V70" s="45">
        <f t="shared" si="17"/>
        <v>6</v>
      </c>
      <c r="W70" s="44">
        <f t="shared" si="18"/>
        <v>6</v>
      </c>
      <c r="X70" s="41">
        <f t="shared" si="19"/>
        <v>6</v>
      </c>
      <c r="Y70" s="37">
        <f t="shared" si="20"/>
        <v>6</v>
      </c>
      <c r="Z70" s="38">
        <f t="shared" si="21"/>
        <v>6</v>
      </c>
      <c r="AA70" s="238">
        <f t="shared" si="22"/>
        <v>3.5826967358049195</v>
      </c>
      <c r="AB70" s="38">
        <f t="shared" si="23"/>
        <v>6</v>
      </c>
      <c r="AC70" s="37">
        <f t="shared" si="2"/>
        <v>6</v>
      </c>
      <c r="AD70" s="128">
        <f t="shared" si="27"/>
        <v>1.7</v>
      </c>
    </row>
    <row r="71" spans="1:30" x14ac:dyDescent="0.25">
      <c r="A71" s="2">
        <v>300816</v>
      </c>
      <c r="B71" s="2" t="s">
        <v>314</v>
      </c>
      <c r="C71" s="5" t="s">
        <v>79</v>
      </c>
      <c r="D71" s="88">
        <v>0.52</v>
      </c>
      <c r="E71" s="253" t="s">
        <v>201</v>
      </c>
      <c r="F71" s="76">
        <f>IF(((($F$7/2)^2-($F$6/2)^2)*PI()/$D71/1000)-0.1&gt;6,6,((($F$7/2)^2-($F$6/2)^2)*PI()/$D71/1000)-0.1)</f>
        <v>1.6520420568096921</v>
      </c>
      <c r="G71" s="77">
        <f>IF(((($G$7/2)^2-($G$6/2)^2)*PI()/$D71/1000)-0.1&gt;6,6,((($G$7/2)^2-($G$6/2)^2)*PI()/$D71/1000)-0.1)</f>
        <v>1.6520420568096921</v>
      </c>
      <c r="H71" s="39">
        <f>IF(((($H$7/2)^2-($H$6/2)^2)*PI()/$D71/1000)-0.1&gt;6,6,((($H$7/2)^2-($H$6/2)^2)*PI()/$D71/1000)-0.1)</f>
        <v>1.7187404854551367</v>
      </c>
      <c r="I71" s="77">
        <f>IF(((($H$7/2)^2-($H$6/2)^2)*PI()/$D71/1000)-0.1&gt;6,6,((($H$7/2)^2-($H$6/2)^2)*PI()/$D71/1000)-0.1)</f>
        <v>1.7187404854551367</v>
      </c>
      <c r="J71" s="39">
        <f>IF(((($J$7/2)^2-($J$6/2)^2)*PI()/$D71/1000)-0.1&gt;6,6,((($J$7/2)^2-($J$6/2)^2)*PI()/$D71/1000)-0.1)</f>
        <v>1.2533014507771414</v>
      </c>
      <c r="K71" s="127">
        <f>IF(((($K$7/2)^2-($K$6/2)^2)*PI()/$D71/1000)-0.1&gt;6,6,((($K$7/2)^2-($K$6/2)^2)*PI()/$D71/1000)-0.1)</f>
        <v>1.6520420568096921</v>
      </c>
      <c r="L71" s="254">
        <f>IF(((($L$7/2)^2-($L$6/2)^2)*PI()/$D71/1000)-0.1&gt;6,6,((($L$7/2)^2-($L$6/2)^2)*PI()/$D71/1000)-0.1)</f>
        <v>2.0190646600896534</v>
      </c>
      <c r="M71" s="38">
        <f>IF(((($M$7/2)^2-($M$6/2)^2)*PI()/$D71/1000)-0.2&gt;6,6,((($M$7/2)^2-($M$6/2)^2)*PI()/$D71/1000)-0.2)</f>
        <v>5.6542370794779027</v>
      </c>
      <c r="N71" s="39">
        <f>IF(((($N$7/2)^2-($N$6/2)^2)*PI()/$D71/1000)-0.2&gt;6,6,((($N$7/2)^2-($N$6/2)^2)*PI()/$D71/1000)-0.2)</f>
        <v>6</v>
      </c>
      <c r="O71" s="40">
        <f t="shared" si="10"/>
        <v>6</v>
      </c>
      <c r="P71" s="39">
        <f t="shared" si="11"/>
        <v>6</v>
      </c>
      <c r="Q71" s="40">
        <f t="shared" si="12"/>
        <v>6</v>
      </c>
      <c r="R71" s="39">
        <f t="shared" si="13"/>
        <v>5.552726698394447</v>
      </c>
      <c r="S71" s="40">
        <f>IF(((($S$7/2)^2-($S$6/2)^2)*PI()/$D71/1000)-0.2&gt;6,6,((($S$7/2)^2-($S$6/2)^2)*PI()/$D71/1000)-0.2)</f>
        <v>6</v>
      </c>
      <c r="T71" s="40">
        <f>IF(((($T$7/2)^2-($T$6/2)^2)*PI()/$D71/1000)-0.2&gt;6,6,((($T$7/2)^2-($T$6/2)^2)*PI()/$D71/1000)-0.2)</f>
        <v>2.0293224791819879</v>
      </c>
      <c r="U71" s="39">
        <f>IF(((($U$7/2)^2-($U$6/2)^2)*PI()/$D71/1000)-0.2&gt;6,6,((($U$7/2)^2-($U$6/2)^2)*PI()/$D71/1000)-0.2)</f>
        <v>5.465439444045824</v>
      </c>
      <c r="V71" s="45">
        <f t="shared" si="17"/>
        <v>6</v>
      </c>
      <c r="W71" s="44">
        <f t="shared" si="18"/>
        <v>5.552726698394447</v>
      </c>
      <c r="X71" s="41">
        <f>IF(((($X$7/2)^2-($X$6/2)^2)*PI()/$D71/1000)-0.2&gt;6,6,((($X$7/2)^2-($X$6/2)^2)*PI()/$D71/1000)-0.2)</f>
        <v>5.6542370794779027</v>
      </c>
      <c r="Y71" s="37">
        <f>IF(((($Y$7/2)^2-($Y$6/2)^2)*PI()/$D71/1000)-0.2&gt;6,6,((($Y$7/2)^2-($Y$6/2)^2)*PI()/$D71/1000)-0.2)</f>
        <v>6</v>
      </c>
      <c r="Z71" s="38">
        <f>IF(((($M$7/2)^2-($M$6/2)^2)*PI()/$D71/1000)-0.2&gt;6,6,((($M$7/2)^2-($M$6/2)^2)*PI()/$D71/1000)-0.2)</f>
        <v>5.6542370794779027</v>
      </c>
      <c r="AA71" s="238">
        <f>IF(((($AA$7/2)^2-($N$6/2)^2)*PI()/$D71/1000)-0.2&gt;6,6,((($AA$7/2)^2-($N$6/2)^2)*PI()/$D71/1000)-0.2)</f>
        <v>2.9279992238386834</v>
      </c>
      <c r="AB71" s="38">
        <f>IF(((($AB$7/2)^2-($AB$6/2)^2)*PI()/$D71/1000)-0.1&gt;6,6,((($AB$7/2)^2-($AB$6/2)^2)*PI()/$D71/1000)-0.1)</f>
        <v>5.142532740677968</v>
      </c>
      <c r="AC71" s="37">
        <f>IF(((($AC$7/2)^2-($AC$6/2)^2)*PI()/$D71/1000)-0.1&gt;6,6,((($AC$7/2)^2-($AC$6/2)^2)*PI()/$D71/1000)-0.1)</f>
        <v>5.5352318223766908</v>
      </c>
      <c r="AD71" s="128">
        <f>IF(((($AD$7/2)^2-($AD$6/2)^2)*PI()/$D71/1000)-0.1&gt;1.7,1.7,((($AD$7/2)^2-($AD$6/2)^2)*PI()/$D71/1000)-0.2)</f>
        <v>1.3224641321242845</v>
      </c>
    </row>
    <row r="72" spans="1:30" x14ac:dyDescent="0.25">
      <c r="A72" s="229">
        <v>300180</v>
      </c>
      <c r="B72" s="2" t="s">
        <v>229</v>
      </c>
      <c r="C72" s="5" t="s">
        <v>76</v>
      </c>
      <c r="D72" s="88">
        <v>0.53</v>
      </c>
      <c r="E72" s="243" t="s">
        <v>202</v>
      </c>
      <c r="F72" s="76">
        <f t="shared" si="3"/>
        <v>1.6189846595113959</v>
      </c>
      <c r="G72" s="77">
        <f t="shared" si="4"/>
        <v>1.6189846595113959</v>
      </c>
      <c r="H72" s="39">
        <f t="shared" si="5"/>
        <v>1.6844246272390022</v>
      </c>
      <c r="I72" s="77">
        <f t="shared" si="0"/>
        <v>1.6844246272390022</v>
      </c>
      <c r="J72" s="39">
        <f t="shared" si="6"/>
        <v>1.2277674611398368</v>
      </c>
      <c r="K72" s="127">
        <f t="shared" si="7"/>
        <v>1.6189846595113959</v>
      </c>
      <c r="L72" s="246">
        <f t="shared" si="28"/>
        <v>1.9790823080124902</v>
      </c>
      <c r="M72" s="38">
        <f t="shared" si="8"/>
        <v>5.5437797760915268</v>
      </c>
      <c r="N72" s="39">
        <f t="shared" si="9"/>
        <v>6</v>
      </c>
      <c r="O72" s="40">
        <f t="shared" si="10"/>
        <v>6</v>
      </c>
      <c r="P72" s="39">
        <f t="shared" si="11"/>
        <v>6</v>
      </c>
      <c r="Q72" s="40">
        <f t="shared" si="12"/>
        <v>6</v>
      </c>
      <c r="R72" s="39">
        <f t="shared" si="13"/>
        <v>5.4422978927643619</v>
      </c>
      <c r="S72" s="40">
        <f t="shared" si="14"/>
        <v>6</v>
      </c>
      <c r="T72" s="40">
        <f t="shared" si="15"/>
        <v>1.9872597908955354</v>
      </c>
      <c r="U72" s="39">
        <f t="shared" si="16"/>
        <v>5.3585443601959026</v>
      </c>
      <c r="V72" s="45">
        <f t="shared" si="17"/>
        <v>6</v>
      </c>
      <c r="W72" s="44">
        <f t="shared" si="18"/>
        <v>5.4422978927643619</v>
      </c>
      <c r="X72" s="41">
        <f t="shared" si="19"/>
        <v>5.5437797760915268</v>
      </c>
      <c r="Y72" s="37">
        <f t="shared" si="20"/>
        <v>6</v>
      </c>
      <c r="Z72" s="38">
        <f t="shared" si="21"/>
        <v>5.5437797760915268</v>
      </c>
      <c r="AA72" s="238">
        <f t="shared" si="22"/>
        <v>2.8689803705587082</v>
      </c>
      <c r="AB72" s="38">
        <f t="shared" si="23"/>
        <v>5.0436170285897042</v>
      </c>
      <c r="AC72" s="37">
        <f t="shared" si="2"/>
        <v>5.4289066936526025</v>
      </c>
      <c r="AD72" s="128">
        <f t="shared" si="27"/>
        <v>1.2937383937823168</v>
      </c>
    </row>
    <row r="73" spans="1:30" x14ac:dyDescent="0.25">
      <c r="A73" s="2">
        <v>300339</v>
      </c>
      <c r="B73" s="2" t="s">
        <v>36</v>
      </c>
      <c r="C73" s="5" t="s">
        <v>76</v>
      </c>
      <c r="D73" s="88">
        <v>0.54</v>
      </c>
      <c r="E73" s="195" t="s">
        <v>232</v>
      </c>
      <c r="F73" s="76">
        <f t="shared" si="3"/>
        <v>1.5871516102611849</v>
      </c>
      <c r="G73" s="77">
        <f t="shared" si="4"/>
        <v>1.5871516102611849</v>
      </c>
      <c r="H73" s="39">
        <f t="shared" si="5"/>
        <v>1.6513797267345762</v>
      </c>
      <c r="I73" s="77">
        <f t="shared" si="0"/>
        <v>1.6513797267345762</v>
      </c>
      <c r="J73" s="39">
        <f t="shared" si="6"/>
        <v>1.2031791748224325</v>
      </c>
      <c r="K73" s="127">
        <f t="shared" si="7"/>
        <v>1.5871516102611849</v>
      </c>
      <c r="L73" s="246">
        <f t="shared" si="28"/>
        <v>1.9405807837900366</v>
      </c>
      <c r="M73" s="38">
        <f t="shared" si="8"/>
        <v>5.4374134839416834</v>
      </c>
      <c r="N73" s="39">
        <f t="shared" si="9"/>
        <v>6</v>
      </c>
      <c r="O73" s="40">
        <f t="shared" si="10"/>
        <v>6</v>
      </c>
      <c r="P73" s="39">
        <f t="shared" si="11"/>
        <v>6</v>
      </c>
      <c r="Q73" s="40">
        <f t="shared" si="12"/>
        <v>6</v>
      </c>
      <c r="R73" s="39">
        <f t="shared" si="13"/>
        <v>5.3359590428983559</v>
      </c>
      <c r="S73" s="40">
        <f t="shared" si="14"/>
        <v>6</v>
      </c>
      <c r="T73" s="40">
        <f t="shared" si="15"/>
        <v>1.946754979953025</v>
      </c>
      <c r="U73" s="39">
        <f t="shared" si="16"/>
        <v>5.2556083535256084</v>
      </c>
      <c r="V73" s="45">
        <f t="shared" si="17"/>
        <v>6</v>
      </c>
      <c r="W73" s="44">
        <f t="shared" si="18"/>
        <v>5.3359590428983559</v>
      </c>
      <c r="X73" s="41">
        <f t="shared" si="19"/>
        <v>5.4374134839416834</v>
      </c>
      <c r="Y73" s="37">
        <f t="shared" si="20"/>
        <v>6</v>
      </c>
      <c r="Z73" s="38">
        <f t="shared" si="21"/>
        <v>5.4374134839416834</v>
      </c>
      <c r="AA73" s="238">
        <f t="shared" si="22"/>
        <v>2.8121474007335467</v>
      </c>
      <c r="AB73" s="38">
        <f t="shared" si="23"/>
        <v>4.9483648613935989</v>
      </c>
      <c r="AC73" s="37">
        <f t="shared" si="2"/>
        <v>5.3265195326590362</v>
      </c>
      <c r="AD73" s="128">
        <f t="shared" si="27"/>
        <v>1.2660765716752367</v>
      </c>
    </row>
    <row r="74" spans="1:30" x14ac:dyDescent="0.25">
      <c r="A74" s="2">
        <v>300724</v>
      </c>
      <c r="B74" s="2" t="s">
        <v>106</v>
      </c>
      <c r="C74" s="7" t="s">
        <v>76</v>
      </c>
      <c r="D74" s="88">
        <v>0.48</v>
      </c>
      <c r="E74" s="243" t="s">
        <v>201</v>
      </c>
      <c r="F74" s="76">
        <f t="shared" si="3"/>
        <v>1.7980455615438333</v>
      </c>
      <c r="G74" s="77">
        <f t="shared" si="4"/>
        <v>1.7980455615438333</v>
      </c>
      <c r="H74" s="39">
        <f t="shared" si="5"/>
        <v>1.8703021925763985</v>
      </c>
      <c r="I74" s="77">
        <f t="shared" si="0"/>
        <v>1.8703021925763985</v>
      </c>
      <c r="J74" s="39">
        <f t="shared" si="6"/>
        <v>1.3660765716752368</v>
      </c>
      <c r="K74" s="127">
        <f t="shared" si="7"/>
        <v>1.7980455615438333</v>
      </c>
      <c r="L74" s="246">
        <f t="shared" si="28"/>
        <v>2.1956533817637913</v>
      </c>
      <c r="M74" s="38">
        <f t="shared" si="8"/>
        <v>6</v>
      </c>
      <c r="N74" s="39">
        <f t="shared" si="9"/>
        <v>6</v>
      </c>
      <c r="O74" s="40">
        <f t="shared" si="10"/>
        <v>6</v>
      </c>
      <c r="P74" s="39">
        <f t="shared" si="11"/>
        <v>6</v>
      </c>
      <c r="Q74" s="40">
        <f t="shared" si="12"/>
        <v>6</v>
      </c>
      <c r="R74" s="39">
        <f t="shared" si="13"/>
        <v>6</v>
      </c>
      <c r="S74" s="40">
        <f t="shared" si="14"/>
        <v>6</v>
      </c>
      <c r="T74" s="40">
        <f t="shared" si="15"/>
        <v>2.2150993524471536</v>
      </c>
      <c r="U74" s="39">
        <f t="shared" si="16"/>
        <v>5.9375593977163099</v>
      </c>
      <c r="V74" s="45">
        <f t="shared" si="17"/>
        <v>6</v>
      </c>
      <c r="W74" s="44">
        <f t="shared" si="18"/>
        <v>6</v>
      </c>
      <c r="X74" s="41">
        <f t="shared" si="19"/>
        <v>6</v>
      </c>
      <c r="Y74" s="37">
        <f t="shared" si="20"/>
        <v>6</v>
      </c>
      <c r="Z74" s="38">
        <f t="shared" si="21"/>
        <v>6</v>
      </c>
      <c r="AA74" s="238">
        <f t="shared" si="22"/>
        <v>3.1886658258252405</v>
      </c>
      <c r="AB74" s="38">
        <f t="shared" si="23"/>
        <v>5.579410469067799</v>
      </c>
      <c r="AC74" s="37">
        <f t="shared" si="2"/>
        <v>6</v>
      </c>
      <c r="AD74" s="128">
        <f t="shared" si="27"/>
        <v>1.4493361431346417</v>
      </c>
    </row>
    <row r="75" spans="1:30" x14ac:dyDescent="0.25">
      <c r="A75" s="2">
        <v>300195</v>
      </c>
      <c r="B75" s="280" t="s">
        <v>345</v>
      </c>
      <c r="C75" s="7" t="s">
        <v>76</v>
      </c>
      <c r="D75" s="88">
        <v>0.33</v>
      </c>
      <c r="E75" s="284" t="s">
        <v>201</v>
      </c>
      <c r="F75" s="76">
        <f t="shared" si="3"/>
        <v>2.6607935440637576</v>
      </c>
      <c r="G75" s="77">
        <f t="shared" si="4"/>
        <v>2.6607935440637576</v>
      </c>
      <c r="H75" s="39">
        <f t="shared" si="5"/>
        <v>2.765894098292943</v>
      </c>
      <c r="I75" s="77">
        <f t="shared" si="0"/>
        <v>2.765894098292943</v>
      </c>
      <c r="J75" s="39">
        <f t="shared" si="6"/>
        <v>2.0324750133457985</v>
      </c>
      <c r="K75" s="127">
        <f t="shared" si="7"/>
        <v>2.6607935440637576</v>
      </c>
      <c r="L75" s="285">
        <f t="shared" si="28"/>
        <v>3.2391321916564237</v>
      </c>
      <c r="M75" s="38">
        <f t="shared" si="8"/>
        <v>6</v>
      </c>
      <c r="N75" s="39">
        <f t="shared" si="9"/>
        <v>6</v>
      </c>
      <c r="O75" s="40">
        <f t="shared" si="10"/>
        <v>6</v>
      </c>
      <c r="P75" s="39">
        <f t="shared" si="11"/>
        <v>6</v>
      </c>
      <c r="Q75" s="40">
        <f t="shared" si="12"/>
        <v>6</v>
      </c>
      <c r="R75" s="39">
        <f t="shared" si="13"/>
        <v>6</v>
      </c>
      <c r="S75" s="40">
        <f t="shared" si="14"/>
        <v>6</v>
      </c>
      <c r="T75" s="40">
        <f t="shared" si="15"/>
        <v>3.3128717853776779</v>
      </c>
      <c r="U75" s="39">
        <f t="shared" si="16"/>
        <v>6</v>
      </c>
      <c r="V75" s="45">
        <f t="shared" si="17"/>
        <v>6</v>
      </c>
      <c r="W75" s="44">
        <f t="shared" si="18"/>
        <v>6</v>
      </c>
      <c r="X75" s="41">
        <f t="shared" si="19"/>
        <v>6</v>
      </c>
      <c r="Y75" s="37">
        <f t="shared" si="20"/>
        <v>6</v>
      </c>
      <c r="Z75" s="38">
        <f t="shared" si="21"/>
        <v>6</v>
      </c>
      <c r="AA75" s="238">
        <f t="shared" si="22"/>
        <v>4.7289684739276225</v>
      </c>
      <c r="AB75" s="38">
        <f t="shared" si="23"/>
        <v>6</v>
      </c>
      <c r="AC75" s="37">
        <f t="shared" si="2"/>
        <v>6</v>
      </c>
      <c r="AD75" s="128">
        <f t="shared" si="27"/>
        <v>1.7</v>
      </c>
    </row>
    <row r="76" spans="1:30" x14ac:dyDescent="0.25">
      <c r="A76" s="2">
        <v>300901</v>
      </c>
      <c r="B76" s="2" t="s">
        <v>37</v>
      </c>
      <c r="C76" s="7" t="s">
        <v>74</v>
      </c>
      <c r="D76" s="390">
        <v>0.3</v>
      </c>
      <c r="E76" s="243" t="s">
        <v>201</v>
      </c>
      <c r="F76" s="76">
        <f t="shared" si="3"/>
        <v>2.9368728984701331</v>
      </c>
      <c r="G76" s="77">
        <f t="shared" si="4"/>
        <v>2.9368728984701331</v>
      </c>
      <c r="H76" s="39">
        <f t="shared" si="5"/>
        <v>3.0524835081222377</v>
      </c>
      <c r="I76" s="77">
        <f t="shared" si="0"/>
        <v>3.0524835081222377</v>
      </c>
      <c r="J76" s="39">
        <f t="shared" si="6"/>
        <v>2.245722514680379</v>
      </c>
      <c r="K76" s="127">
        <f t="shared" si="7"/>
        <v>2.9368728984701331</v>
      </c>
      <c r="L76" s="246">
        <f t="shared" si="28"/>
        <v>3.5730454108220666</v>
      </c>
      <c r="M76" s="38">
        <f t="shared" si="8"/>
        <v>6</v>
      </c>
      <c r="N76" s="39">
        <f t="shared" si="9"/>
        <v>6</v>
      </c>
      <c r="O76" s="40">
        <f t="shared" si="10"/>
        <v>6</v>
      </c>
      <c r="P76" s="39">
        <f t="shared" si="11"/>
        <v>6</v>
      </c>
      <c r="Q76" s="40">
        <f t="shared" si="12"/>
        <v>6</v>
      </c>
      <c r="R76" s="39">
        <f t="shared" si="13"/>
        <v>6</v>
      </c>
      <c r="S76" s="40">
        <f t="shared" si="14"/>
        <v>6</v>
      </c>
      <c r="T76" s="40">
        <f t="shared" si="15"/>
        <v>3.6641589639154457</v>
      </c>
      <c r="U76" s="39">
        <f t="shared" si="16"/>
        <v>6</v>
      </c>
      <c r="V76" s="45">
        <f t="shared" si="17"/>
        <v>6</v>
      </c>
      <c r="W76" s="44">
        <f t="shared" si="18"/>
        <v>6</v>
      </c>
      <c r="X76" s="41">
        <f t="shared" si="19"/>
        <v>6</v>
      </c>
      <c r="Y76" s="37">
        <f t="shared" si="20"/>
        <v>6</v>
      </c>
      <c r="Z76" s="38">
        <f t="shared" si="21"/>
        <v>6</v>
      </c>
      <c r="AA76" s="238">
        <f t="shared" si="22"/>
        <v>5.2218653213203847</v>
      </c>
      <c r="AB76" s="38">
        <f t="shared" si="23"/>
        <v>6</v>
      </c>
      <c r="AC76" s="37">
        <f t="shared" si="2"/>
        <v>6</v>
      </c>
      <c r="AD76" s="128">
        <f t="shared" si="27"/>
        <v>1.7</v>
      </c>
    </row>
    <row r="77" spans="1:30" x14ac:dyDescent="0.25">
      <c r="A77" s="229">
        <v>300813</v>
      </c>
      <c r="B77" s="2" t="s">
        <v>251</v>
      </c>
      <c r="C77" s="7" t="s">
        <v>74</v>
      </c>
      <c r="D77" s="88">
        <v>0.38</v>
      </c>
      <c r="E77" s="195" t="s">
        <v>232</v>
      </c>
      <c r="F77" s="76">
        <f t="shared" si="3"/>
        <v>2.2975312356343154</v>
      </c>
      <c r="G77" s="77">
        <f t="shared" si="4"/>
        <v>2.2975312356343154</v>
      </c>
      <c r="H77" s="39">
        <f t="shared" si="5"/>
        <v>2.3888027695701877</v>
      </c>
      <c r="I77" s="77">
        <f t="shared" si="0"/>
        <v>2.3888027695701877</v>
      </c>
      <c r="J77" s="39">
        <f t="shared" si="6"/>
        <v>1.7518861958002989</v>
      </c>
      <c r="K77" s="127">
        <f t="shared" si="7"/>
        <v>2.2975312356343154</v>
      </c>
      <c r="L77" s="246">
        <f t="shared" si="28"/>
        <v>2.7997726927542623</v>
      </c>
      <c r="M77" s="38">
        <f t="shared" si="8"/>
        <v>6</v>
      </c>
      <c r="N77" s="39">
        <f t="shared" si="9"/>
        <v>6</v>
      </c>
      <c r="O77" s="40">
        <f t="shared" si="10"/>
        <v>6</v>
      </c>
      <c r="P77" s="39">
        <f t="shared" si="11"/>
        <v>6</v>
      </c>
      <c r="Q77" s="40">
        <f t="shared" si="12"/>
        <v>6</v>
      </c>
      <c r="R77" s="39">
        <f t="shared" si="13"/>
        <v>6</v>
      </c>
      <c r="S77" s="40">
        <f t="shared" si="14"/>
        <v>6</v>
      </c>
      <c r="T77" s="40">
        <f t="shared" si="15"/>
        <v>2.850651813617457</v>
      </c>
      <c r="U77" s="39">
        <f t="shared" si="16"/>
        <v>6</v>
      </c>
      <c r="V77" s="45">
        <f t="shared" si="17"/>
        <v>6</v>
      </c>
      <c r="W77" s="44">
        <f t="shared" si="18"/>
        <v>6</v>
      </c>
      <c r="X77" s="41">
        <f t="shared" si="19"/>
        <v>6</v>
      </c>
      <c r="Y77" s="37">
        <f t="shared" si="20"/>
        <v>6</v>
      </c>
      <c r="Z77" s="38">
        <f t="shared" si="21"/>
        <v>6</v>
      </c>
      <c r="AA77" s="238">
        <f t="shared" si="22"/>
        <v>4.0804199905160932</v>
      </c>
      <c r="AB77" s="38">
        <f t="shared" si="23"/>
        <v>6</v>
      </c>
      <c r="AC77" s="37">
        <f t="shared" si="2"/>
        <v>6</v>
      </c>
      <c r="AD77" s="128">
        <f t="shared" si="27"/>
        <v>1.7</v>
      </c>
    </row>
    <row r="78" spans="1:30" x14ac:dyDescent="0.25">
      <c r="A78" s="9">
        <v>300121</v>
      </c>
      <c r="B78" s="89" t="s">
        <v>121</v>
      </c>
      <c r="C78" s="7" t="s">
        <v>75</v>
      </c>
      <c r="D78" s="90">
        <v>0.35</v>
      </c>
      <c r="E78" s="243" t="s">
        <v>201</v>
      </c>
      <c r="F78" s="76">
        <f t="shared" si="3"/>
        <v>2.5030339129743999</v>
      </c>
      <c r="G78" s="77">
        <f t="shared" si="4"/>
        <v>2.5030339129743999</v>
      </c>
      <c r="H78" s="39">
        <f t="shared" si="5"/>
        <v>2.6021287212476323</v>
      </c>
      <c r="I78" s="77">
        <f t="shared" si="0"/>
        <v>2.6021287212476323</v>
      </c>
      <c r="J78" s="39">
        <f t="shared" si="6"/>
        <v>1.9106192982974677</v>
      </c>
      <c r="K78" s="41">
        <f t="shared" si="7"/>
        <v>2.5030339129743999</v>
      </c>
      <c r="L78" s="246">
        <f t="shared" si="28"/>
        <v>3.0483246378474855</v>
      </c>
      <c r="M78" s="38">
        <f t="shared" si="8"/>
        <v>6</v>
      </c>
      <c r="N78" s="39">
        <f t="shared" si="9"/>
        <v>6</v>
      </c>
      <c r="O78" s="40">
        <f t="shared" si="10"/>
        <v>6</v>
      </c>
      <c r="P78" s="39">
        <f t="shared" si="11"/>
        <v>6</v>
      </c>
      <c r="Q78" s="40">
        <f t="shared" si="12"/>
        <v>6</v>
      </c>
      <c r="R78" s="39">
        <f t="shared" si="13"/>
        <v>6</v>
      </c>
      <c r="S78" s="40">
        <f t="shared" si="14"/>
        <v>6</v>
      </c>
      <c r="T78" s="40">
        <f t="shared" si="15"/>
        <v>3.1121362547846676</v>
      </c>
      <c r="U78" s="39">
        <f t="shared" si="16"/>
        <v>6</v>
      </c>
      <c r="V78" s="45">
        <f t="shared" si="17"/>
        <v>6</v>
      </c>
      <c r="W78" s="44">
        <f t="shared" si="18"/>
        <v>6</v>
      </c>
      <c r="X78" s="41">
        <f t="shared" si="19"/>
        <v>6</v>
      </c>
      <c r="Y78" s="37">
        <f t="shared" si="20"/>
        <v>6</v>
      </c>
      <c r="Z78" s="38">
        <f t="shared" si="21"/>
        <v>6</v>
      </c>
      <c r="AA78" s="238">
        <f t="shared" si="22"/>
        <v>4.4473131325603301</v>
      </c>
      <c r="AB78" s="38">
        <f t="shared" si="23"/>
        <v>6</v>
      </c>
      <c r="AC78" s="37">
        <f t="shared" si="2"/>
        <v>6</v>
      </c>
      <c r="AD78" s="129">
        <f t="shared" si="27"/>
        <v>1.7</v>
      </c>
    </row>
    <row r="79" spans="1:30" x14ac:dyDescent="0.25">
      <c r="A79" s="9">
        <v>300172</v>
      </c>
      <c r="B79" s="89" t="s">
        <v>187</v>
      </c>
      <c r="C79" s="7" t="s">
        <v>75</v>
      </c>
      <c r="D79" s="90">
        <v>0.32</v>
      </c>
      <c r="E79" s="243" t="s">
        <v>201</v>
      </c>
      <c r="F79" s="76">
        <f t="shared" si="3"/>
        <v>2.7470683423157496</v>
      </c>
      <c r="G79" s="77">
        <f t="shared" si="4"/>
        <v>2.7470683423157496</v>
      </c>
      <c r="H79" s="39">
        <f t="shared" si="5"/>
        <v>2.8554532888645974</v>
      </c>
      <c r="I79" s="77">
        <f t="shared" si="0"/>
        <v>2.8554532888645974</v>
      </c>
      <c r="J79" s="39">
        <f t="shared" si="6"/>
        <v>2.0991148575128551</v>
      </c>
      <c r="K79" s="41">
        <f t="shared" si="7"/>
        <v>2.7470683423157496</v>
      </c>
      <c r="L79" s="246">
        <f t="shared" si="28"/>
        <v>3.3434800726456868</v>
      </c>
      <c r="M79" s="38">
        <f t="shared" si="8"/>
        <v>6</v>
      </c>
      <c r="N79" s="39">
        <f t="shared" si="9"/>
        <v>6</v>
      </c>
      <c r="O79" s="40">
        <f t="shared" ref="O79:O150" si="29">IF(((($O$7/2)^2-($O$6/2)^2)*PI()/$D79/1000)-0.3&gt;6,6,((($O$7/2)^2-($O$6/2)^2)*PI()/$D79/1000)-0.3)</f>
        <v>6</v>
      </c>
      <c r="P79" s="39">
        <f t="shared" ref="P79:P150" si="30">IF(((($P$7/2)^2-($P$6/2)^2)*PI()/$D79/1000)-0.3&gt;6,6,((($P$7/2)^2-($P$6/2)^2)*PI()/$D79/1000)-0.3)</f>
        <v>6</v>
      </c>
      <c r="Q79" s="40">
        <f t="shared" ref="Q79:Q150" si="31">IF(((($Q$7/2)^2-($Q$6/2)^2)*PI()/$D79/1000)-0.3&gt;6,6,((($Q$7/2)^2-($Q$6/2)^2)*PI()/$D79/1000)-0.3)</f>
        <v>6</v>
      </c>
      <c r="R79" s="39">
        <f t="shared" ref="R79:R150" si="32">IF(((($R$7/2)^2-($R$6/2)^2)*PI()/$D79/1000)-0.3&gt;6,6,((($R$7/2)^2-($R$6/2)^2)*PI()/$D79/1000)-0.3)</f>
        <v>6</v>
      </c>
      <c r="S79" s="40">
        <f t="shared" si="14"/>
        <v>6</v>
      </c>
      <c r="T79" s="40">
        <f t="shared" si="15"/>
        <v>3.4226490286707301</v>
      </c>
      <c r="U79" s="39">
        <f t="shared" si="16"/>
        <v>6</v>
      </c>
      <c r="V79" s="45">
        <f t="shared" ref="V79:V150" si="33">IF(((($V$7/2)^2-($V$6/2)^2)*PI()/$D79/1000)-0.3&gt;6,6,((($V$7/2)^2-($V$6/2)^2)*PI()/$D79/1000)-0.3)</f>
        <v>6</v>
      </c>
      <c r="W79" s="44">
        <f t="shared" ref="W79:W150" si="34">IF(((($W$7/2)^2-($W$6/2)^2)*PI()/$D79/1000)-0.3&gt;6,6,((($W$7/2)^2-($W$6/2)^2)*PI()/$D79/1000)-0.3)</f>
        <v>6</v>
      </c>
      <c r="X79" s="41">
        <f t="shared" si="19"/>
        <v>6</v>
      </c>
      <c r="Y79" s="37">
        <f t="shared" si="20"/>
        <v>6</v>
      </c>
      <c r="Z79" s="38">
        <f t="shared" si="21"/>
        <v>6</v>
      </c>
      <c r="AA79" s="238">
        <f t="shared" si="22"/>
        <v>4.8829987387378599</v>
      </c>
      <c r="AB79" s="38">
        <f t="shared" si="23"/>
        <v>6</v>
      </c>
      <c r="AC79" s="37">
        <f t="shared" si="2"/>
        <v>6</v>
      </c>
      <c r="AD79" s="129">
        <f t="shared" si="27"/>
        <v>1.7</v>
      </c>
    </row>
    <row r="80" spans="1:30" x14ac:dyDescent="0.25">
      <c r="A80" s="229">
        <v>300179</v>
      </c>
      <c r="B80" s="89" t="s">
        <v>228</v>
      </c>
      <c r="C80" s="7" t="s">
        <v>75</v>
      </c>
      <c r="D80" s="90">
        <v>0.36</v>
      </c>
      <c r="E80" s="243" t="s">
        <v>202</v>
      </c>
      <c r="F80" s="76">
        <f t="shared" si="3"/>
        <v>2.4307274153917779</v>
      </c>
      <c r="G80" s="77">
        <f t="shared" si="4"/>
        <v>2.4307274153917779</v>
      </c>
      <c r="H80" s="39">
        <f t="shared" si="5"/>
        <v>2.5270695901018647</v>
      </c>
      <c r="I80" s="77">
        <f t="shared" si="0"/>
        <v>2.5270695901018647</v>
      </c>
      <c r="J80" s="39">
        <f t="shared" si="6"/>
        <v>1.8547687622336491</v>
      </c>
      <c r="K80" s="41">
        <f t="shared" si="7"/>
        <v>2.4307274153917779</v>
      </c>
      <c r="L80" s="246">
        <f t="shared" si="28"/>
        <v>2.960871175685055</v>
      </c>
      <c r="M80" s="38">
        <f t="shared" si="8"/>
        <v>6</v>
      </c>
      <c r="N80" s="39">
        <f t="shared" si="9"/>
        <v>6</v>
      </c>
      <c r="O80" s="40">
        <f t="shared" si="29"/>
        <v>6</v>
      </c>
      <c r="P80" s="39">
        <f t="shared" si="30"/>
        <v>6</v>
      </c>
      <c r="Q80" s="40">
        <f t="shared" si="31"/>
        <v>6</v>
      </c>
      <c r="R80" s="39">
        <f t="shared" si="32"/>
        <v>6</v>
      </c>
      <c r="S80" s="40">
        <f t="shared" si="14"/>
        <v>6</v>
      </c>
      <c r="T80" s="40">
        <f t="shared" si="15"/>
        <v>3.0201324699295382</v>
      </c>
      <c r="U80" s="39">
        <f t="shared" si="16"/>
        <v>6</v>
      </c>
      <c r="V80" s="45">
        <f t="shared" si="33"/>
        <v>6</v>
      </c>
      <c r="W80" s="44">
        <f t="shared" si="34"/>
        <v>6</v>
      </c>
      <c r="X80" s="41">
        <f t="shared" si="19"/>
        <v>6</v>
      </c>
      <c r="Y80" s="37">
        <f t="shared" si="20"/>
        <v>6</v>
      </c>
      <c r="Z80" s="38">
        <f t="shared" si="21"/>
        <v>6</v>
      </c>
      <c r="AA80" s="238">
        <f t="shared" si="22"/>
        <v>4.3182211011003204</v>
      </c>
      <c r="AB80" s="38">
        <f t="shared" si="23"/>
        <v>6</v>
      </c>
      <c r="AC80" s="37">
        <f t="shared" si="2"/>
        <v>6</v>
      </c>
      <c r="AD80" s="129">
        <f t="shared" si="27"/>
        <v>1.7</v>
      </c>
    </row>
    <row r="81" spans="1:30" x14ac:dyDescent="0.25">
      <c r="A81" s="9">
        <v>300122</v>
      </c>
      <c r="B81" s="89" t="s">
        <v>188</v>
      </c>
      <c r="C81" s="6" t="s">
        <v>77</v>
      </c>
      <c r="D81" s="186">
        <v>0.53</v>
      </c>
      <c r="E81" s="243" t="s">
        <v>201</v>
      </c>
      <c r="F81" s="76">
        <f t="shared" si="3"/>
        <v>1.6189846595113959</v>
      </c>
      <c r="G81" s="77">
        <f t="shared" si="4"/>
        <v>1.6189846595113959</v>
      </c>
      <c r="H81" s="39">
        <f t="shared" si="5"/>
        <v>1.6844246272390022</v>
      </c>
      <c r="I81" s="77">
        <f t="shared" si="0"/>
        <v>1.6844246272390022</v>
      </c>
      <c r="J81" s="39">
        <f t="shared" si="6"/>
        <v>1.2277674611398368</v>
      </c>
      <c r="K81" s="41">
        <f t="shared" si="7"/>
        <v>1.6189846595113959</v>
      </c>
      <c r="L81" s="246">
        <f t="shared" si="28"/>
        <v>1.9790823080124902</v>
      </c>
      <c r="M81" s="38">
        <f t="shared" si="8"/>
        <v>5.5437797760915268</v>
      </c>
      <c r="N81" s="39">
        <f t="shared" si="9"/>
        <v>6</v>
      </c>
      <c r="O81" s="40">
        <f t="shared" si="29"/>
        <v>6</v>
      </c>
      <c r="P81" s="39">
        <f t="shared" si="30"/>
        <v>6</v>
      </c>
      <c r="Q81" s="40">
        <f t="shared" si="31"/>
        <v>6</v>
      </c>
      <c r="R81" s="39">
        <f t="shared" si="32"/>
        <v>5.4422978927643619</v>
      </c>
      <c r="S81" s="40">
        <f t="shared" si="14"/>
        <v>6</v>
      </c>
      <c r="T81" s="40">
        <f t="shared" si="15"/>
        <v>1.9872597908955354</v>
      </c>
      <c r="U81" s="39">
        <f t="shared" si="16"/>
        <v>5.3585443601959026</v>
      </c>
      <c r="V81" s="45">
        <f t="shared" si="33"/>
        <v>6</v>
      </c>
      <c r="W81" s="44">
        <f t="shared" si="34"/>
        <v>5.4422978927643619</v>
      </c>
      <c r="X81" s="41">
        <f t="shared" si="19"/>
        <v>5.5437797760915268</v>
      </c>
      <c r="Y81" s="37">
        <f t="shared" si="20"/>
        <v>6</v>
      </c>
      <c r="Z81" s="38">
        <f t="shared" si="21"/>
        <v>5.5437797760915268</v>
      </c>
      <c r="AA81" s="238">
        <f t="shared" si="22"/>
        <v>2.8689803705587082</v>
      </c>
      <c r="AB81" s="38">
        <f t="shared" si="23"/>
        <v>5.0436170285897042</v>
      </c>
      <c r="AC81" s="37">
        <f t="shared" si="2"/>
        <v>5.4289066936526025</v>
      </c>
      <c r="AD81" s="129">
        <f t="shared" si="27"/>
        <v>1.2937383937823168</v>
      </c>
    </row>
    <row r="82" spans="1:30" x14ac:dyDescent="0.25">
      <c r="A82" s="9">
        <v>300193</v>
      </c>
      <c r="B82" s="280" t="s">
        <v>335</v>
      </c>
      <c r="C82" s="6" t="s">
        <v>77</v>
      </c>
      <c r="D82" s="186">
        <v>0.49</v>
      </c>
      <c r="E82" s="275" t="s">
        <v>201</v>
      </c>
      <c r="F82" s="76">
        <f t="shared" si="3"/>
        <v>1.759309937838857</v>
      </c>
      <c r="G82" s="77">
        <f t="shared" si="4"/>
        <v>1.759309937838857</v>
      </c>
      <c r="H82" s="39">
        <f t="shared" si="5"/>
        <v>1.8300919437483085</v>
      </c>
      <c r="I82" s="77">
        <f t="shared" si="0"/>
        <v>1.8300919437483085</v>
      </c>
      <c r="J82" s="39">
        <f t="shared" si="6"/>
        <v>1.3361566416410482</v>
      </c>
      <c r="K82" s="41">
        <f t="shared" si="7"/>
        <v>1.759309937838857</v>
      </c>
      <c r="L82" s="276">
        <f t="shared" si="28"/>
        <v>2.1488033127482038</v>
      </c>
      <c r="M82" s="38">
        <f t="shared" si="8"/>
        <v>6</v>
      </c>
      <c r="N82" s="39">
        <f t="shared" si="9"/>
        <v>6</v>
      </c>
      <c r="O82" s="40">
        <f t="shared" si="29"/>
        <v>6</v>
      </c>
      <c r="P82" s="39">
        <f t="shared" si="30"/>
        <v>6</v>
      </c>
      <c r="Q82" s="40">
        <f t="shared" si="31"/>
        <v>6</v>
      </c>
      <c r="R82" s="39">
        <f t="shared" si="32"/>
        <v>5.9110569044185963</v>
      </c>
      <c r="S82" s="40">
        <f t="shared" si="14"/>
        <v>6</v>
      </c>
      <c r="T82" s="40">
        <f t="shared" si="15"/>
        <v>2.165811610560477</v>
      </c>
      <c r="U82" s="39">
        <f t="shared" si="16"/>
        <v>5.8123030834772011</v>
      </c>
      <c r="V82" s="45">
        <f t="shared" si="33"/>
        <v>6</v>
      </c>
      <c r="W82" s="44">
        <f t="shared" si="34"/>
        <v>5.9110569044185963</v>
      </c>
      <c r="X82" s="41">
        <f t="shared" si="19"/>
        <v>6</v>
      </c>
      <c r="Y82" s="37">
        <f t="shared" si="20"/>
        <v>6</v>
      </c>
      <c r="Z82" s="38">
        <f t="shared" si="21"/>
        <v>6</v>
      </c>
      <c r="AA82" s="238">
        <f t="shared" si="22"/>
        <v>3.1195093804002356</v>
      </c>
      <c r="AB82" s="38">
        <f t="shared" si="23"/>
        <v>5.4635041329643741</v>
      </c>
      <c r="AC82" s="37">
        <f t="shared" si="2"/>
        <v>5.8802460155834284</v>
      </c>
      <c r="AD82" s="129">
        <f t="shared" si="27"/>
        <v>1.4156762218461796</v>
      </c>
    </row>
    <row r="83" spans="1:30" x14ac:dyDescent="0.25">
      <c r="A83" s="9">
        <v>300174</v>
      </c>
      <c r="B83" s="89" t="s">
        <v>221</v>
      </c>
      <c r="C83" s="6" t="s">
        <v>77</v>
      </c>
      <c r="D83" s="90">
        <v>0.41</v>
      </c>
      <c r="E83" s="243" t="s">
        <v>201</v>
      </c>
      <c r="F83" s="76">
        <f t="shared" si="3"/>
        <v>2.1221021208318045</v>
      </c>
      <c r="G83" s="77">
        <f t="shared" si="4"/>
        <v>2.1221021208318045</v>
      </c>
      <c r="H83" s="39">
        <f t="shared" si="5"/>
        <v>2.2066952498455397</v>
      </c>
      <c r="I83" s="77">
        <f t="shared" si="0"/>
        <v>2.2066952498455397</v>
      </c>
      <c r="J83" s="39">
        <f t="shared" si="6"/>
        <v>1.6163823278149112</v>
      </c>
      <c r="K83" s="41">
        <f t="shared" si="7"/>
        <v>2.1221021208318045</v>
      </c>
      <c r="L83" s="246">
        <f t="shared" si="28"/>
        <v>2.5875942030405361</v>
      </c>
      <c r="M83" s="38">
        <f t="shared" si="8"/>
        <v>6</v>
      </c>
      <c r="N83" s="39">
        <f t="shared" si="9"/>
        <v>6</v>
      </c>
      <c r="O83" s="40">
        <f t="shared" si="29"/>
        <v>6</v>
      </c>
      <c r="P83" s="39">
        <f t="shared" si="30"/>
        <v>6</v>
      </c>
      <c r="Q83" s="40">
        <f t="shared" si="31"/>
        <v>6</v>
      </c>
      <c r="R83" s="39">
        <f t="shared" si="32"/>
        <v>6</v>
      </c>
      <c r="S83" s="40">
        <f t="shared" si="14"/>
        <v>6</v>
      </c>
      <c r="T83" s="40">
        <f t="shared" si="15"/>
        <v>2.6274333882308141</v>
      </c>
      <c r="U83" s="39">
        <f t="shared" si="16"/>
        <v>6</v>
      </c>
      <c r="V83" s="45">
        <f t="shared" si="33"/>
        <v>6</v>
      </c>
      <c r="W83" s="44">
        <f t="shared" si="34"/>
        <v>6</v>
      </c>
      <c r="X83" s="41">
        <f t="shared" si="19"/>
        <v>6</v>
      </c>
      <c r="Y83" s="37">
        <f t="shared" si="20"/>
        <v>6</v>
      </c>
      <c r="Z83" s="38">
        <f t="shared" si="21"/>
        <v>6</v>
      </c>
      <c r="AA83" s="238">
        <f t="shared" si="22"/>
        <v>3.7672185277954036</v>
      </c>
      <c r="AB83" s="38">
        <f t="shared" si="23"/>
        <v>6</v>
      </c>
      <c r="AC83" s="37">
        <f t="shared" si="2"/>
        <v>6</v>
      </c>
      <c r="AD83" s="129">
        <f t="shared" si="27"/>
        <v>1.7</v>
      </c>
    </row>
    <row r="84" spans="1:30" x14ac:dyDescent="0.25">
      <c r="A84" s="9">
        <v>300162</v>
      </c>
      <c r="B84" s="2" t="s">
        <v>38</v>
      </c>
      <c r="C84" s="6" t="s">
        <v>76</v>
      </c>
      <c r="D84" s="88">
        <v>0.38</v>
      </c>
      <c r="E84" s="243" t="s">
        <v>201</v>
      </c>
      <c r="F84" s="76">
        <f t="shared" si="3"/>
        <v>2.2975312356343154</v>
      </c>
      <c r="G84" s="77">
        <f t="shared" si="4"/>
        <v>2.2975312356343154</v>
      </c>
      <c r="H84" s="39">
        <f t="shared" si="5"/>
        <v>2.3888027695701877</v>
      </c>
      <c r="I84" s="77">
        <f t="shared" si="0"/>
        <v>2.3888027695701877</v>
      </c>
      <c r="J84" s="39">
        <f t="shared" si="6"/>
        <v>1.7518861958002989</v>
      </c>
      <c r="K84" s="127">
        <f t="shared" si="7"/>
        <v>2.2975312356343154</v>
      </c>
      <c r="L84" s="246">
        <f t="shared" si="28"/>
        <v>2.7997726927542623</v>
      </c>
      <c r="M84" s="38">
        <f t="shared" si="8"/>
        <v>6</v>
      </c>
      <c r="N84" s="39">
        <f t="shared" si="9"/>
        <v>6</v>
      </c>
      <c r="O84" s="40">
        <f t="shared" si="29"/>
        <v>6</v>
      </c>
      <c r="P84" s="39">
        <f t="shared" si="30"/>
        <v>6</v>
      </c>
      <c r="Q84" s="40">
        <f t="shared" si="31"/>
        <v>6</v>
      </c>
      <c r="R84" s="39">
        <f t="shared" si="32"/>
        <v>6</v>
      </c>
      <c r="S84" s="40">
        <f t="shared" si="14"/>
        <v>6</v>
      </c>
      <c r="T84" s="40">
        <f t="shared" si="15"/>
        <v>2.850651813617457</v>
      </c>
      <c r="U84" s="39">
        <f t="shared" si="16"/>
        <v>6</v>
      </c>
      <c r="V84" s="45">
        <f t="shared" si="33"/>
        <v>6</v>
      </c>
      <c r="W84" s="44">
        <f t="shared" si="34"/>
        <v>6</v>
      </c>
      <c r="X84" s="41">
        <f t="shared" si="19"/>
        <v>6</v>
      </c>
      <c r="Y84" s="37">
        <f t="shared" si="20"/>
        <v>6</v>
      </c>
      <c r="Z84" s="38">
        <f t="shared" si="21"/>
        <v>6</v>
      </c>
      <c r="AA84" s="238">
        <f t="shared" si="22"/>
        <v>4.0804199905160932</v>
      </c>
      <c r="AB84" s="38">
        <f t="shared" si="23"/>
        <v>6</v>
      </c>
      <c r="AC84" s="37">
        <f t="shared" si="2"/>
        <v>6</v>
      </c>
      <c r="AD84" s="128">
        <f t="shared" si="27"/>
        <v>1.7</v>
      </c>
    </row>
    <row r="85" spans="1:30" x14ac:dyDescent="0.25">
      <c r="A85" s="9">
        <v>300163</v>
      </c>
      <c r="B85" s="2" t="s">
        <v>39</v>
      </c>
      <c r="C85" s="6" t="s">
        <v>77</v>
      </c>
      <c r="D85" s="88">
        <v>0.49</v>
      </c>
      <c r="E85" s="243" t="s">
        <v>201</v>
      </c>
      <c r="F85" s="76">
        <f t="shared" si="3"/>
        <v>1.759309937838857</v>
      </c>
      <c r="G85" s="77">
        <f t="shared" si="4"/>
        <v>1.759309937838857</v>
      </c>
      <c r="H85" s="39">
        <f t="shared" si="5"/>
        <v>1.8300919437483085</v>
      </c>
      <c r="I85" s="77">
        <f t="shared" si="0"/>
        <v>1.8300919437483085</v>
      </c>
      <c r="J85" s="39">
        <f t="shared" si="6"/>
        <v>1.3361566416410482</v>
      </c>
      <c r="K85" s="127">
        <f t="shared" si="7"/>
        <v>1.759309937838857</v>
      </c>
      <c r="L85" s="246">
        <f t="shared" si="28"/>
        <v>2.1488033127482038</v>
      </c>
      <c r="M85" s="38">
        <f t="shared" si="8"/>
        <v>6</v>
      </c>
      <c r="N85" s="39">
        <f t="shared" si="9"/>
        <v>6</v>
      </c>
      <c r="O85" s="40">
        <f t="shared" si="29"/>
        <v>6</v>
      </c>
      <c r="P85" s="39">
        <f t="shared" si="30"/>
        <v>6</v>
      </c>
      <c r="Q85" s="40">
        <f t="shared" si="31"/>
        <v>6</v>
      </c>
      <c r="R85" s="39">
        <f t="shared" si="32"/>
        <v>5.9110569044185963</v>
      </c>
      <c r="S85" s="40">
        <f t="shared" si="14"/>
        <v>6</v>
      </c>
      <c r="T85" s="40">
        <f t="shared" si="15"/>
        <v>2.165811610560477</v>
      </c>
      <c r="U85" s="39">
        <f t="shared" si="16"/>
        <v>5.8123030834772011</v>
      </c>
      <c r="V85" s="45">
        <f t="shared" si="33"/>
        <v>6</v>
      </c>
      <c r="W85" s="44">
        <f t="shared" si="34"/>
        <v>5.9110569044185963</v>
      </c>
      <c r="X85" s="41">
        <f t="shared" si="19"/>
        <v>6</v>
      </c>
      <c r="Y85" s="37">
        <f t="shared" si="20"/>
        <v>6</v>
      </c>
      <c r="Z85" s="38">
        <f t="shared" si="21"/>
        <v>6</v>
      </c>
      <c r="AA85" s="238">
        <f t="shared" si="22"/>
        <v>3.1195093804002356</v>
      </c>
      <c r="AB85" s="38">
        <f t="shared" si="23"/>
        <v>5.4635041329643741</v>
      </c>
      <c r="AC85" s="37">
        <f t="shared" ref="AC85:AC115" si="35">IF(((($AC$7/2)^2-($AC$6/2)^2)*PI()/$D85/1000)-0.1&gt;6,6,((($AC$7/2)^2-($AC$6/2)^2)*PI()/$D85/1000)-0.1)</f>
        <v>5.8802460155834284</v>
      </c>
      <c r="AD85" s="128">
        <f t="shared" si="27"/>
        <v>1.4156762218461796</v>
      </c>
    </row>
    <row r="86" spans="1:30" x14ac:dyDescent="0.25">
      <c r="A86" s="9">
        <v>300723</v>
      </c>
      <c r="B86" s="2" t="s">
        <v>40</v>
      </c>
      <c r="C86" s="5" t="s">
        <v>77</v>
      </c>
      <c r="D86" s="88">
        <v>0.52</v>
      </c>
      <c r="E86" s="243" t="s">
        <v>202</v>
      </c>
      <c r="F86" s="76">
        <f t="shared" si="3"/>
        <v>1.6520420568096921</v>
      </c>
      <c r="G86" s="77">
        <f t="shared" si="4"/>
        <v>1.6520420568096921</v>
      </c>
      <c r="H86" s="39">
        <f t="shared" si="5"/>
        <v>1.7187404854551367</v>
      </c>
      <c r="I86" s="77">
        <f t="shared" si="0"/>
        <v>1.7187404854551367</v>
      </c>
      <c r="J86" s="39">
        <f t="shared" si="6"/>
        <v>1.2533014507771414</v>
      </c>
      <c r="K86" s="127">
        <f t="shared" si="7"/>
        <v>1.6520420568096921</v>
      </c>
      <c r="L86" s="246">
        <f t="shared" si="28"/>
        <v>2.0190646600896534</v>
      </c>
      <c r="M86" s="38">
        <f t="shared" si="8"/>
        <v>5.6542370794779027</v>
      </c>
      <c r="N86" s="39">
        <f t="shared" si="9"/>
        <v>6</v>
      </c>
      <c r="O86" s="40">
        <f t="shared" si="29"/>
        <v>6</v>
      </c>
      <c r="P86" s="39">
        <f t="shared" si="30"/>
        <v>6</v>
      </c>
      <c r="Q86" s="40">
        <f t="shared" si="31"/>
        <v>6</v>
      </c>
      <c r="R86" s="39">
        <f t="shared" si="32"/>
        <v>5.552726698394447</v>
      </c>
      <c r="S86" s="40">
        <f t="shared" si="14"/>
        <v>6</v>
      </c>
      <c r="T86" s="40">
        <f t="shared" si="15"/>
        <v>2.0293224791819879</v>
      </c>
      <c r="U86" s="39">
        <f t="shared" si="16"/>
        <v>5.465439444045824</v>
      </c>
      <c r="V86" s="45">
        <f t="shared" si="33"/>
        <v>6</v>
      </c>
      <c r="W86" s="44">
        <f t="shared" si="34"/>
        <v>5.552726698394447</v>
      </c>
      <c r="X86" s="41">
        <f t="shared" si="19"/>
        <v>5.6542370794779027</v>
      </c>
      <c r="Y86" s="37">
        <f t="shared" si="20"/>
        <v>6</v>
      </c>
      <c r="Z86" s="38">
        <f t="shared" si="21"/>
        <v>5.6542370794779027</v>
      </c>
      <c r="AA86" s="238">
        <f t="shared" si="22"/>
        <v>2.9279992238386834</v>
      </c>
      <c r="AB86" s="38">
        <f t="shared" si="23"/>
        <v>5.142532740677968</v>
      </c>
      <c r="AC86" s="37">
        <f t="shared" si="35"/>
        <v>5.5352318223766908</v>
      </c>
      <c r="AD86" s="128">
        <f t="shared" si="27"/>
        <v>1.3224641321242845</v>
      </c>
    </row>
    <row r="87" spans="1:30" x14ac:dyDescent="0.25">
      <c r="A87" s="9">
        <v>300536</v>
      </c>
      <c r="B87" s="280" t="s">
        <v>347</v>
      </c>
      <c r="C87" s="5" t="s">
        <v>77</v>
      </c>
      <c r="D87" s="390">
        <v>0.51</v>
      </c>
      <c r="E87" s="284" t="s">
        <v>202</v>
      </c>
      <c r="F87" s="76">
        <f t="shared" si="3"/>
        <v>1.6863958226294899</v>
      </c>
      <c r="G87" s="77">
        <f t="shared" si="4"/>
        <v>1.6863958226294899</v>
      </c>
      <c r="H87" s="39">
        <f t="shared" si="5"/>
        <v>1.754402063601316</v>
      </c>
      <c r="I87" s="77">
        <f t="shared" si="0"/>
        <v>1.754402063601316</v>
      </c>
      <c r="J87" s="39">
        <f t="shared" si="6"/>
        <v>1.2798367733413991</v>
      </c>
      <c r="K87" s="127">
        <f t="shared" si="7"/>
        <v>1.6863958226294899</v>
      </c>
      <c r="L87" s="285">
        <f t="shared" si="28"/>
        <v>2.0606149475423918</v>
      </c>
      <c r="M87" s="38">
        <f t="shared" si="8"/>
        <v>5.7690260418206067</v>
      </c>
      <c r="N87" s="39">
        <f t="shared" si="9"/>
        <v>6</v>
      </c>
      <c r="O87" s="40">
        <f t="shared" si="29"/>
        <v>6</v>
      </c>
      <c r="P87" s="39">
        <f t="shared" si="30"/>
        <v>6</v>
      </c>
      <c r="Q87" s="40">
        <f t="shared" si="31"/>
        <v>6</v>
      </c>
      <c r="R87" s="39">
        <f t="shared" si="32"/>
        <v>5.6674860454217884</v>
      </c>
      <c r="S87" s="40">
        <f t="shared" si="14"/>
        <v>6</v>
      </c>
      <c r="T87" s="40">
        <f t="shared" si="15"/>
        <v>2.0730346846561445</v>
      </c>
      <c r="U87" s="39">
        <f t="shared" si="16"/>
        <v>5.5765264919682913</v>
      </c>
      <c r="V87" s="45">
        <f t="shared" si="33"/>
        <v>6</v>
      </c>
      <c r="W87" s="44">
        <f t="shared" si="34"/>
        <v>5.6674860454217884</v>
      </c>
      <c r="X87" s="41">
        <f t="shared" si="19"/>
        <v>5.7690260418206067</v>
      </c>
      <c r="Y87" s="37">
        <f t="shared" si="20"/>
        <v>6</v>
      </c>
      <c r="Z87" s="38">
        <f t="shared" si="21"/>
        <v>5.7690260418206067</v>
      </c>
      <c r="AA87" s="238">
        <f t="shared" si="22"/>
        <v>2.9893325419531673</v>
      </c>
      <c r="AB87" s="38">
        <f t="shared" si="23"/>
        <v>5.245327500299104</v>
      </c>
      <c r="AC87" s="37">
        <f t="shared" si="35"/>
        <v>5.6457265639919205</v>
      </c>
      <c r="AD87" s="128">
        <f t="shared" si="27"/>
        <v>1.3523163700090743</v>
      </c>
    </row>
    <row r="88" spans="1:30" x14ac:dyDescent="0.25">
      <c r="A88" s="9">
        <v>300236</v>
      </c>
      <c r="B88" s="2" t="s">
        <v>189</v>
      </c>
      <c r="C88" s="5" t="s">
        <v>77</v>
      </c>
      <c r="D88" s="88">
        <v>0.54</v>
      </c>
      <c r="E88" s="243" t="s">
        <v>202</v>
      </c>
      <c r="F88" s="76">
        <f t="shared" si="3"/>
        <v>1.5871516102611849</v>
      </c>
      <c r="G88" s="77">
        <f t="shared" si="4"/>
        <v>1.5871516102611849</v>
      </c>
      <c r="H88" s="39">
        <f t="shared" si="5"/>
        <v>1.6513797267345762</v>
      </c>
      <c r="I88" s="77">
        <f t="shared" si="0"/>
        <v>1.6513797267345762</v>
      </c>
      <c r="J88" s="39">
        <f t="shared" si="6"/>
        <v>1.2031791748224325</v>
      </c>
      <c r="K88" s="127">
        <f t="shared" si="7"/>
        <v>1.5871516102611849</v>
      </c>
      <c r="L88" s="246">
        <f t="shared" si="28"/>
        <v>1.9405807837900366</v>
      </c>
      <c r="M88" s="38">
        <f t="shared" si="8"/>
        <v>5.4374134839416834</v>
      </c>
      <c r="N88" s="39">
        <f t="shared" si="9"/>
        <v>6</v>
      </c>
      <c r="O88" s="40">
        <f t="shared" si="29"/>
        <v>6</v>
      </c>
      <c r="P88" s="39">
        <f t="shared" si="30"/>
        <v>6</v>
      </c>
      <c r="Q88" s="40">
        <f t="shared" si="31"/>
        <v>6</v>
      </c>
      <c r="R88" s="39">
        <f t="shared" si="32"/>
        <v>5.3359590428983559</v>
      </c>
      <c r="S88" s="40">
        <f t="shared" si="14"/>
        <v>6</v>
      </c>
      <c r="T88" s="40">
        <f t="shared" si="15"/>
        <v>1.946754979953025</v>
      </c>
      <c r="U88" s="39">
        <f t="shared" si="16"/>
        <v>5.2556083535256084</v>
      </c>
      <c r="V88" s="45">
        <f t="shared" si="33"/>
        <v>6</v>
      </c>
      <c r="W88" s="44">
        <f t="shared" si="34"/>
        <v>5.3359590428983559</v>
      </c>
      <c r="X88" s="41">
        <f t="shared" si="19"/>
        <v>5.4374134839416834</v>
      </c>
      <c r="Y88" s="37">
        <f t="shared" si="20"/>
        <v>6</v>
      </c>
      <c r="Z88" s="38">
        <f t="shared" si="21"/>
        <v>5.4374134839416834</v>
      </c>
      <c r="AA88" s="238">
        <f t="shared" si="22"/>
        <v>2.8121474007335467</v>
      </c>
      <c r="AB88" s="38">
        <f t="shared" si="23"/>
        <v>4.9483648613935989</v>
      </c>
      <c r="AC88" s="37">
        <f t="shared" si="35"/>
        <v>5.3265195326590362</v>
      </c>
      <c r="AD88" s="128">
        <f t="shared" si="27"/>
        <v>1.2660765716752367</v>
      </c>
    </row>
    <row r="89" spans="1:30" x14ac:dyDescent="0.25">
      <c r="A89" s="9">
        <v>300810</v>
      </c>
      <c r="B89" s="2" t="s">
        <v>119</v>
      </c>
      <c r="C89" s="5" t="s">
        <v>74</v>
      </c>
      <c r="D89" s="88">
        <v>0.38</v>
      </c>
      <c r="E89" s="243" t="s">
        <v>201</v>
      </c>
      <c r="F89" s="76">
        <f t="shared" si="3"/>
        <v>2.2975312356343154</v>
      </c>
      <c r="G89" s="77">
        <f t="shared" si="4"/>
        <v>2.2975312356343154</v>
      </c>
      <c r="H89" s="39">
        <f t="shared" si="5"/>
        <v>2.3888027695701877</v>
      </c>
      <c r="I89" s="77">
        <f t="shared" si="0"/>
        <v>2.3888027695701877</v>
      </c>
      <c r="J89" s="39">
        <f t="shared" si="6"/>
        <v>1.7518861958002989</v>
      </c>
      <c r="K89" s="127">
        <f t="shared" si="7"/>
        <v>2.2975312356343154</v>
      </c>
      <c r="L89" s="246">
        <f t="shared" si="28"/>
        <v>2.7997726927542623</v>
      </c>
      <c r="M89" s="38">
        <f t="shared" si="8"/>
        <v>6</v>
      </c>
      <c r="N89" s="39">
        <f t="shared" si="9"/>
        <v>6</v>
      </c>
      <c r="O89" s="40">
        <f t="shared" si="29"/>
        <v>6</v>
      </c>
      <c r="P89" s="39">
        <f t="shared" si="30"/>
        <v>6</v>
      </c>
      <c r="Q89" s="40">
        <f t="shared" si="31"/>
        <v>6</v>
      </c>
      <c r="R89" s="39">
        <f t="shared" si="32"/>
        <v>6</v>
      </c>
      <c r="S89" s="40">
        <f t="shared" si="14"/>
        <v>6</v>
      </c>
      <c r="T89" s="40">
        <f t="shared" si="15"/>
        <v>2.850651813617457</v>
      </c>
      <c r="U89" s="39">
        <f t="shared" si="16"/>
        <v>6</v>
      </c>
      <c r="V89" s="45">
        <f t="shared" si="33"/>
        <v>6</v>
      </c>
      <c r="W89" s="44">
        <f t="shared" si="34"/>
        <v>6</v>
      </c>
      <c r="X89" s="41">
        <f t="shared" si="19"/>
        <v>6</v>
      </c>
      <c r="Y89" s="37">
        <f t="shared" si="20"/>
        <v>6</v>
      </c>
      <c r="Z89" s="38">
        <f t="shared" si="21"/>
        <v>6</v>
      </c>
      <c r="AA89" s="238">
        <f t="shared" si="22"/>
        <v>4.0804199905160932</v>
      </c>
      <c r="AB89" s="38">
        <f t="shared" si="23"/>
        <v>6</v>
      </c>
      <c r="AC89" s="37">
        <f t="shared" si="35"/>
        <v>6</v>
      </c>
      <c r="AD89" s="128">
        <f t="shared" si="27"/>
        <v>1.7</v>
      </c>
    </row>
    <row r="90" spans="1:30" x14ac:dyDescent="0.25">
      <c r="A90" s="9">
        <v>300156</v>
      </c>
      <c r="B90" s="2" t="s">
        <v>41</v>
      </c>
      <c r="C90" s="5" t="s">
        <v>75</v>
      </c>
      <c r="D90" s="88">
        <v>0.34</v>
      </c>
      <c r="E90" s="243" t="s">
        <v>201</v>
      </c>
      <c r="F90" s="76">
        <f t="shared" si="3"/>
        <v>2.5795937339442347</v>
      </c>
      <c r="G90" s="77">
        <f t="shared" si="4"/>
        <v>2.5795937339442347</v>
      </c>
      <c r="H90" s="39">
        <f t="shared" si="5"/>
        <v>2.6816030954019738</v>
      </c>
      <c r="I90" s="77">
        <f t="shared" si="0"/>
        <v>2.6816030954019738</v>
      </c>
      <c r="J90" s="39">
        <f t="shared" si="6"/>
        <v>1.9697551600120988</v>
      </c>
      <c r="K90" s="127">
        <f t="shared" si="7"/>
        <v>2.5795937339442347</v>
      </c>
      <c r="L90" s="246">
        <f t="shared" si="28"/>
        <v>3.1409224213135873</v>
      </c>
      <c r="M90" s="38">
        <f t="shared" si="8"/>
        <v>6</v>
      </c>
      <c r="N90" s="39">
        <f t="shared" si="9"/>
        <v>6</v>
      </c>
      <c r="O90" s="40">
        <f t="shared" si="29"/>
        <v>6</v>
      </c>
      <c r="P90" s="39">
        <f t="shared" si="30"/>
        <v>6</v>
      </c>
      <c r="Q90" s="40">
        <f t="shared" si="31"/>
        <v>6</v>
      </c>
      <c r="R90" s="39">
        <f t="shared" si="32"/>
        <v>6</v>
      </c>
      <c r="S90" s="40">
        <f t="shared" si="14"/>
        <v>6</v>
      </c>
      <c r="T90" s="40">
        <f t="shared" si="15"/>
        <v>3.2095520269842162</v>
      </c>
      <c r="U90" s="39">
        <f t="shared" si="16"/>
        <v>6</v>
      </c>
      <c r="V90" s="45">
        <f t="shared" si="33"/>
        <v>6</v>
      </c>
      <c r="W90" s="44">
        <f t="shared" si="34"/>
        <v>6</v>
      </c>
      <c r="X90" s="41">
        <f t="shared" si="19"/>
        <v>6</v>
      </c>
      <c r="Y90" s="37">
        <f t="shared" si="20"/>
        <v>6</v>
      </c>
      <c r="Z90" s="38">
        <f t="shared" si="21"/>
        <v>6</v>
      </c>
      <c r="AA90" s="238">
        <f t="shared" si="22"/>
        <v>4.5839988129297504</v>
      </c>
      <c r="AB90" s="38">
        <f t="shared" si="23"/>
        <v>6</v>
      </c>
      <c r="AC90" s="37">
        <f t="shared" si="35"/>
        <v>6</v>
      </c>
      <c r="AD90" s="128">
        <f t="shared" si="27"/>
        <v>1.7</v>
      </c>
    </row>
    <row r="91" spans="1:30" x14ac:dyDescent="0.25">
      <c r="A91" s="9">
        <v>300173</v>
      </c>
      <c r="B91" s="2" t="s">
        <v>133</v>
      </c>
      <c r="C91" s="5" t="s">
        <v>75</v>
      </c>
      <c r="D91" s="88">
        <v>0.35</v>
      </c>
      <c r="E91" s="243" t="s">
        <v>201</v>
      </c>
      <c r="F91" s="76">
        <f t="shared" si="3"/>
        <v>2.5030339129743999</v>
      </c>
      <c r="G91" s="77">
        <f t="shared" si="4"/>
        <v>2.5030339129743999</v>
      </c>
      <c r="H91" s="39">
        <f t="shared" si="5"/>
        <v>2.6021287212476323</v>
      </c>
      <c r="I91" s="77">
        <f t="shared" si="0"/>
        <v>2.6021287212476323</v>
      </c>
      <c r="J91" s="39">
        <f t="shared" si="6"/>
        <v>1.9106192982974677</v>
      </c>
      <c r="K91" s="127">
        <f t="shared" si="7"/>
        <v>2.5030339129743999</v>
      </c>
      <c r="L91" s="246">
        <f t="shared" si="28"/>
        <v>3.0483246378474855</v>
      </c>
      <c r="M91" s="38">
        <f t="shared" si="8"/>
        <v>6</v>
      </c>
      <c r="N91" s="39">
        <f t="shared" si="9"/>
        <v>6</v>
      </c>
      <c r="O91" s="40">
        <f t="shared" si="29"/>
        <v>6</v>
      </c>
      <c r="P91" s="39">
        <f t="shared" si="30"/>
        <v>6</v>
      </c>
      <c r="Q91" s="40">
        <f t="shared" si="31"/>
        <v>6</v>
      </c>
      <c r="R91" s="39">
        <f t="shared" si="32"/>
        <v>6</v>
      </c>
      <c r="S91" s="40">
        <f t="shared" si="14"/>
        <v>6</v>
      </c>
      <c r="T91" s="40">
        <f t="shared" si="15"/>
        <v>3.1121362547846676</v>
      </c>
      <c r="U91" s="39">
        <f t="shared" si="16"/>
        <v>6</v>
      </c>
      <c r="V91" s="45">
        <f t="shared" si="33"/>
        <v>6</v>
      </c>
      <c r="W91" s="44">
        <f t="shared" si="34"/>
        <v>6</v>
      </c>
      <c r="X91" s="41">
        <f t="shared" si="19"/>
        <v>6</v>
      </c>
      <c r="Y91" s="37">
        <f t="shared" si="20"/>
        <v>6</v>
      </c>
      <c r="Z91" s="38">
        <f t="shared" si="21"/>
        <v>6</v>
      </c>
      <c r="AA91" s="238">
        <f t="shared" si="22"/>
        <v>4.4473131325603301</v>
      </c>
      <c r="AB91" s="38">
        <f t="shared" si="23"/>
        <v>6</v>
      </c>
      <c r="AC91" s="37">
        <f t="shared" si="35"/>
        <v>6</v>
      </c>
      <c r="AD91" s="128">
        <f t="shared" si="27"/>
        <v>1.7</v>
      </c>
    </row>
    <row r="92" spans="1:30" x14ac:dyDescent="0.25">
      <c r="A92" s="230">
        <v>340101</v>
      </c>
      <c r="B92" s="9" t="s">
        <v>125</v>
      </c>
      <c r="C92" s="5" t="s">
        <v>74</v>
      </c>
      <c r="D92" s="88">
        <v>0.1</v>
      </c>
      <c r="E92" s="243" t="s">
        <v>202</v>
      </c>
      <c r="F92" s="76">
        <f t="shared" si="3"/>
        <v>6</v>
      </c>
      <c r="G92" s="77">
        <f t="shared" si="4"/>
        <v>6</v>
      </c>
      <c r="H92" s="39">
        <f t="shared" si="5"/>
        <v>6</v>
      </c>
      <c r="I92" s="77">
        <f t="shared" si="0"/>
        <v>6</v>
      </c>
      <c r="J92" s="39">
        <f t="shared" si="6"/>
        <v>6</v>
      </c>
      <c r="K92" s="127">
        <f t="shared" si="7"/>
        <v>6</v>
      </c>
      <c r="L92" s="246">
        <f t="shared" si="28"/>
        <v>6</v>
      </c>
      <c r="M92" s="38">
        <f t="shared" si="8"/>
        <v>6</v>
      </c>
      <c r="N92" s="39">
        <f t="shared" si="9"/>
        <v>6</v>
      </c>
      <c r="O92" s="40">
        <f t="shared" si="29"/>
        <v>6</v>
      </c>
      <c r="P92" s="39">
        <f t="shared" si="30"/>
        <v>6</v>
      </c>
      <c r="Q92" s="40">
        <f t="shared" si="31"/>
        <v>6</v>
      </c>
      <c r="R92" s="39">
        <f t="shared" si="32"/>
        <v>6</v>
      </c>
      <c r="S92" s="40">
        <f t="shared" si="14"/>
        <v>6</v>
      </c>
      <c r="T92" s="40">
        <f t="shared" si="15"/>
        <v>6</v>
      </c>
      <c r="U92" s="39">
        <f t="shared" si="16"/>
        <v>6</v>
      </c>
      <c r="V92" s="45">
        <f t="shared" si="33"/>
        <v>6</v>
      </c>
      <c r="W92" s="44">
        <f t="shared" si="34"/>
        <v>6</v>
      </c>
      <c r="X92" s="41">
        <f t="shared" si="19"/>
        <v>6</v>
      </c>
      <c r="Y92" s="37">
        <f t="shared" si="20"/>
        <v>6</v>
      </c>
      <c r="Z92" s="38">
        <f t="shared" si="21"/>
        <v>6</v>
      </c>
      <c r="AA92" s="238">
        <f t="shared" si="22"/>
        <v>6</v>
      </c>
      <c r="AB92" s="38">
        <f t="shared" si="23"/>
        <v>6</v>
      </c>
      <c r="AC92" s="37">
        <f t="shared" si="35"/>
        <v>6</v>
      </c>
      <c r="AD92" s="128" t="s">
        <v>190</v>
      </c>
    </row>
    <row r="93" spans="1:30" x14ac:dyDescent="0.25">
      <c r="A93" s="9">
        <v>300169</v>
      </c>
      <c r="B93" s="2" t="s">
        <v>124</v>
      </c>
      <c r="C93" s="5" t="s">
        <v>74</v>
      </c>
      <c r="D93" s="88">
        <v>0.3</v>
      </c>
      <c r="E93" s="243" t="s">
        <v>201</v>
      </c>
      <c r="F93" s="76">
        <f t="shared" si="3"/>
        <v>2.9368728984701331</v>
      </c>
      <c r="G93" s="77">
        <f t="shared" si="4"/>
        <v>2.9368728984701331</v>
      </c>
      <c r="H93" s="39">
        <f t="shared" si="5"/>
        <v>3.0524835081222377</v>
      </c>
      <c r="I93" s="77">
        <f t="shared" si="5"/>
        <v>3.0524835081222377</v>
      </c>
      <c r="J93" s="39">
        <f t="shared" si="6"/>
        <v>2.245722514680379</v>
      </c>
      <c r="K93" s="127">
        <f t="shared" si="7"/>
        <v>2.9368728984701331</v>
      </c>
      <c r="L93" s="246">
        <f t="shared" si="28"/>
        <v>3.5730454108220666</v>
      </c>
      <c r="M93" s="38">
        <f t="shared" si="8"/>
        <v>6</v>
      </c>
      <c r="N93" s="39">
        <f t="shared" si="9"/>
        <v>6</v>
      </c>
      <c r="O93" s="40">
        <f t="shared" si="29"/>
        <v>6</v>
      </c>
      <c r="P93" s="39">
        <f t="shared" si="30"/>
        <v>6</v>
      </c>
      <c r="Q93" s="40">
        <f t="shared" si="31"/>
        <v>6</v>
      </c>
      <c r="R93" s="39">
        <f t="shared" si="32"/>
        <v>6</v>
      </c>
      <c r="S93" s="40">
        <f t="shared" si="14"/>
        <v>6</v>
      </c>
      <c r="T93" s="40">
        <f t="shared" si="15"/>
        <v>3.6641589639154457</v>
      </c>
      <c r="U93" s="39">
        <f t="shared" si="16"/>
        <v>6</v>
      </c>
      <c r="V93" s="45">
        <f t="shared" si="33"/>
        <v>6</v>
      </c>
      <c r="W93" s="44">
        <f t="shared" si="34"/>
        <v>6</v>
      </c>
      <c r="X93" s="41">
        <f t="shared" si="19"/>
        <v>6</v>
      </c>
      <c r="Y93" s="37">
        <f t="shared" si="20"/>
        <v>6</v>
      </c>
      <c r="Z93" s="38">
        <f t="shared" si="21"/>
        <v>6</v>
      </c>
      <c r="AA93" s="238">
        <f t="shared" si="22"/>
        <v>5.2218653213203847</v>
      </c>
      <c r="AB93" s="38">
        <f t="shared" si="23"/>
        <v>6</v>
      </c>
      <c r="AC93" s="37">
        <f t="shared" si="35"/>
        <v>6</v>
      </c>
      <c r="AD93" s="128">
        <f t="shared" ref="AD93:AD105" si="36">IF(((($AD$7/2)^2-($AD$6/2)^2)*PI()/$D93/1000)-0.1&gt;1.7,1.7,((($AD$7/2)^2-($AD$6/2)^2)*PI()/$D93/1000)-0.2)</f>
        <v>1.7</v>
      </c>
    </row>
    <row r="94" spans="1:30" x14ac:dyDescent="0.25">
      <c r="A94" s="9">
        <v>300190</v>
      </c>
      <c r="B94" s="280" t="s">
        <v>333</v>
      </c>
      <c r="C94" s="5" t="s">
        <v>74</v>
      </c>
      <c r="D94" s="88">
        <v>0.2</v>
      </c>
      <c r="E94" s="275" t="s">
        <v>201</v>
      </c>
      <c r="F94" s="76">
        <f t="shared" si="3"/>
        <v>4.4553093477052004</v>
      </c>
      <c r="G94" s="77">
        <f t="shared" si="4"/>
        <v>4.4553093477052004</v>
      </c>
      <c r="H94" s="39">
        <f t="shared" si="5"/>
        <v>4.6287252621833561</v>
      </c>
      <c r="I94" s="77">
        <f t="shared" si="5"/>
        <v>4.6287252621833561</v>
      </c>
      <c r="J94" s="39">
        <f t="shared" si="6"/>
        <v>3.4185837720205683</v>
      </c>
      <c r="K94" s="127">
        <f t="shared" si="7"/>
        <v>4.4553093477052004</v>
      </c>
      <c r="L94" s="276">
        <f t="shared" si="28"/>
        <v>5.4095681162330997</v>
      </c>
      <c r="M94" s="38">
        <f t="shared" si="8"/>
        <v>6</v>
      </c>
      <c r="N94" s="39">
        <f t="shared" si="9"/>
        <v>6</v>
      </c>
      <c r="O94" s="40">
        <f t="shared" si="29"/>
        <v>6</v>
      </c>
      <c r="P94" s="39">
        <f t="shared" si="30"/>
        <v>6</v>
      </c>
      <c r="Q94" s="40">
        <f t="shared" si="31"/>
        <v>6</v>
      </c>
      <c r="R94" s="39">
        <f t="shared" si="32"/>
        <v>6</v>
      </c>
      <c r="S94" s="40">
        <f t="shared" si="14"/>
        <v>6</v>
      </c>
      <c r="T94" s="40">
        <f t="shared" si="15"/>
        <v>5.5962384458731682</v>
      </c>
      <c r="U94" s="39">
        <f t="shared" si="16"/>
        <v>6</v>
      </c>
      <c r="V94" s="45">
        <f t="shared" si="33"/>
        <v>6</v>
      </c>
      <c r="W94" s="44">
        <f t="shared" si="34"/>
        <v>6</v>
      </c>
      <c r="X94" s="41">
        <f t="shared" si="19"/>
        <v>6</v>
      </c>
      <c r="Y94" s="37">
        <f t="shared" si="20"/>
        <v>6</v>
      </c>
      <c r="Z94" s="38">
        <f t="shared" si="21"/>
        <v>6</v>
      </c>
      <c r="AA94" s="238">
        <f t="shared" si="22"/>
        <v>6</v>
      </c>
      <c r="AB94" s="38">
        <f t="shared" si="23"/>
        <v>6</v>
      </c>
      <c r="AC94" s="37">
        <f t="shared" si="35"/>
        <v>6</v>
      </c>
      <c r="AD94" s="128">
        <f t="shared" si="36"/>
        <v>1.7</v>
      </c>
    </row>
    <row r="95" spans="1:30" x14ac:dyDescent="0.25">
      <c r="A95" s="9">
        <v>300165</v>
      </c>
      <c r="B95" s="2" t="s">
        <v>117</v>
      </c>
      <c r="C95" s="5" t="s">
        <v>77</v>
      </c>
      <c r="D95" s="88">
        <v>0.38</v>
      </c>
      <c r="E95" s="243" t="s">
        <v>201</v>
      </c>
      <c r="F95" s="76">
        <f t="shared" si="3"/>
        <v>2.2975312356343154</v>
      </c>
      <c r="G95" s="77">
        <f t="shared" si="4"/>
        <v>2.2975312356343154</v>
      </c>
      <c r="H95" s="39">
        <f t="shared" ref="H95:I157" si="37">IF(((($H$7/2)^2-($H$6/2)^2)*PI()/$D95/1000)-0.1&gt;6,6,((($H$7/2)^2-($H$6/2)^2)*PI()/$D95/1000)-0.1)</f>
        <v>2.3888027695701877</v>
      </c>
      <c r="I95" s="77">
        <f t="shared" si="37"/>
        <v>2.3888027695701877</v>
      </c>
      <c r="J95" s="39">
        <f t="shared" si="6"/>
        <v>1.7518861958002989</v>
      </c>
      <c r="K95" s="127">
        <f t="shared" si="7"/>
        <v>2.2975312356343154</v>
      </c>
      <c r="L95" s="246">
        <f t="shared" si="28"/>
        <v>2.7997726927542623</v>
      </c>
      <c r="M95" s="38">
        <f t="shared" si="8"/>
        <v>6</v>
      </c>
      <c r="N95" s="39">
        <f t="shared" si="9"/>
        <v>6</v>
      </c>
      <c r="O95" s="40">
        <f t="shared" si="29"/>
        <v>6</v>
      </c>
      <c r="P95" s="39">
        <f t="shared" si="30"/>
        <v>6</v>
      </c>
      <c r="Q95" s="40">
        <f t="shared" si="31"/>
        <v>6</v>
      </c>
      <c r="R95" s="39">
        <f t="shared" si="32"/>
        <v>6</v>
      </c>
      <c r="S95" s="40">
        <f t="shared" si="14"/>
        <v>6</v>
      </c>
      <c r="T95" s="40">
        <f t="shared" si="15"/>
        <v>2.850651813617457</v>
      </c>
      <c r="U95" s="39">
        <f t="shared" si="16"/>
        <v>6</v>
      </c>
      <c r="V95" s="45">
        <f t="shared" si="33"/>
        <v>6</v>
      </c>
      <c r="W95" s="44">
        <f t="shared" si="34"/>
        <v>6</v>
      </c>
      <c r="X95" s="41">
        <f t="shared" si="19"/>
        <v>6</v>
      </c>
      <c r="Y95" s="37">
        <f t="shared" si="20"/>
        <v>6</v>
      </c>
      <c r="Z95" s="38">
        <f t="shared" si="21"/>
        <v>6</v>
      </c>
      <c r="AA95" s="238">
        <f t="shared" ref="AA95:AA157" si="38">IF(((($AA$7/2)^2-($N$6/2)^2)*PI()/$D95/1000)-0.2&gt;6,6,((($AA$7/2)^2-($N$6/2)^2)*PI()/$D95/1000)-0.2)</f>
        <v>4.0804199905160932</v>
      </c>
      <c r="AB95" s="38">
        <f t="shared" si="23"/>
        <v>6</v>
      </c>
      <c r="AC95" s="37">
        <f t="shared" si="35"/>
        <v>6</v>
      </c>
      <c r="AD95" s="128">
        <f t="shared" si="36"/>
        <v>1.7</v>
      </c>
    </row>
    <row r="96" spans="1:30" x14ac:dyDescent="0.25">
      <c r="A96" s="9">
        <v>300182</v>
      </c>
      <c r="B96" s="280" t="s">
        <v>334</v>
      </c>
      <c r="C96" s="5" t="s">
        <v>77</v>
      </c>
      <c r="D96" s="88">
        <v>0.41</v>
      </c>
      <c r="E96" s="275" t="s">
        <v>201</v>
      </c>
      <c r="F96" s="76">
        <f t="shared" si="3"/>
        <v>2.1221021208318045</v>
      </c>
      <c r="G96" s="77">
        <f t="shared" si="4"/>
        <v>2.1221021208318045</v>
      </c>
      <c r="H96" s="39">
        <f t="shared" si="37"/>
        <v>2.2066952498455397</v>
      </c>
      <c r="I96" s="77">
        <f t="shared" si="37"/>
        <v>2.2066952498455397</v>
      </c>
      <c r="J96" s="39">
        <f t="shared" si="6"/>
        <v>1.6163823278149112</v>
      </c>
      <c r="K96" s="127">
        <f t="shared" si="7"/>
        <v>2.1221021208318045</v>
      </c>
      <c r="L96" s="276">
        <f t="shared" si="28"/>
        <v>2.5875942030405361</v>
      </c>
      <c r="M96" s="38">
        <f t="shared" si="8"/>
        <v>6</v>
      </c>
      <c r="N96" s="39">
        <f t="shared" si="9"/>
        <v>6</v>
      </c>
      <c r="O96" s="40">
        <f t="shared" si="29"/>
        <v>6</v>
      </c>
      <c r="P96" s="39">
        <f t="shared" si="30"/>
        <v>6</v>
      </c>
      <c r="Q96" s="40">
        <f t="shared" si="31"/>
        <v>6</v>
      </c>
      <c r="R96" s="39">
        <f t="shared" si="32"/>
        <v>6</v>
      </c>
      <c r="S96" s="40">
        <f t="shared" si="14"/>
        <v>6</v>
      </c>
      <c r="T96" s="40">
        <f t="shared" si="15"/>
        <v>2.6274333882308141</v>
      </c>
      <c r="U96" s="39">
        <f t="shared" si="16"/>
        <v>6</v>
      </c>
      <c r="V96" s="45">
        <f t="shared" si="33"/>
        <v>6</v>
      </c>
      <c r="W96" s="44">
        <f t="shared" si="34"/>
        <v>6</v>
      </c>
      <c r="X96" s="41">
        <f t="shared" si="19"/>
        <v>6</v>
      </c>
      <c r="Y96" s="37">
        <f t="shared" si="20"/>
        <v>6</v>
      </c>
      <c r="Z96" s="38">
        <f t="shared" si="21"/>
        <v>6</v>
      </c>
      <c r="AA96" s="238">
        <f t="shared" si="38"/>
        <v>3.7672185277954036</v>
      </c>
      <c r="AB96" s="38">
        <f t="shared" si="23"/>
        <v>6</v>
      </c>
      <c r="AC96" s="37">
        <f t="shared" si="35"/>
        <v>6</v>
      </c>
      <c r="AD96" s="128">
        <f t="shared" si="36"/>
        <v>1.7</v>
      </c>
    </row>
    <row r="97" spans="1:30" x14ac:dyDescent="0.25">
      <c r="A97" s="9">
        <v>300818</v>
      </c>
      <c r="B97" s="280" t="s">
        <v>331</v>
      </c>
      <c r="C97" s="5" t="s">
        <v>74</v>
      </c>
      <c r="D97" s="88">
        <v>0.41</v>
      </c>
      <c r="E97" s="195" t="s">
        <v>232</v>
      </c>
      <c r="F97" s="76">
        <f t="shared" si="3"/>
        <v>2.1221021208318045</v>
      </c>
      <c r="G97" s="77">
        <f t="shared" si="4"/>
        <v>2.1221021208318045</v>
      </c>
      <c r="H97" s="39">
        <f t="shared" si="37"/>
        <v>2.2066952498455397</v>
      </c>
      <c r="I97" s="77">
        <f t="shared" si="37"/>
        <v>2.2066952498455397</v>
      </c>
      <c r="J97" s="39">
        <f t="shared" si="6"/>
        <v>1.6163823278149112</v>
      </c>
      <c r="K97" s="127">
        <f t="shared" si="7"/>
        <v>2.1221021208318045</v>
      </c>
      <c r="L97" s="276">
        <f t="shared" si="28"/>
        <v>2.5875942030405361</v>
      </c>
      <c r="M97" s="38">
        <f t="shared" si="8"/>
        <v>6</v>
      </c>
      <c r="N97" s="39">
        <f t="shared" si="9"/>
        <v>6</v>
      </c>
      <c r="O97" s="40">
        <f t="shared" si="29"/>
        <v>6</v>
      </c>
      <c r="P97" s="39">
        <f t="shared" si="30"/>
        <v>6</v>
      </c>
      <c r="Q97" s="40">
        <f t="shared" si="31"/>
        <v>6</v>
      </c>
      <c r="R97" s="39">
        <f t="shared" si="32"/>
        <v>6</v>
      </c>
      <c r="S97" s="40">
        <f t="shared" si="14"/>
        <v>6</v>
      </c>
      <c r="T97" s="40">
        <f t="shared" si="15"/>
        <v>2.6274333882308141</v>
      </c>
      <c r="U97" s="39">
        <f t="shared" si="16"/>
        <v>6</v>
      </c>
      <c r="V97" s="45">
        <f t="shared" si="33"/>
        <v>6</v>
      </c>
      <c r="W97" s="44">
        <f t="shared" si="34"/>
        <v>6</v>
      </c>
      <c r="X97" s="41">
        <f t="shared" si="19"/>
        <v>6</v>
      </c>
      <c r="Y97" s="37">
        <f t="shared" si="20"/>
        <v>6</v>
      </c>
      <c r="Z97" s="38">
        <f t="shared" si="21"/>
        <v>6</v>
      </c>
      <c r="AA97" s="238">
        <f t="shared" si="38"/>
        <v>3.7672185277954036</v>
      </c>
      <c r="AB97" s="38">
        <f t="shared" si="23"/>
        <v>6</v>
      </c>
      <c r="AC97" s="37">
        <f t="shared" si="35"/>
        <v>6</v>
      </c>
      <c r="AD97" s="128">
        <f t="shared" si="36"/>
        <v>1.7</v>
      </c>
    </row>
    <row r="98" spans="1:30" x14ac:dyDescent="0.25">
      <c r="A98" s="9">
        <v>300206</v>
      </c>
      <c r="B98" s="89" t="s">
        <v>42</v>
      </c>
      <c r="C98" s="5" t="s">
        <v>76</v>
      </c>
      <c r="D98" s="90">
        <v>0.6</v>
      </c>
      <c r="E98" s="243" t="s">
        <v>202</v>
      </c>
      <c r="F98" s="76">
        <f t="shared" si="3"/>
        <v>1.4184364492350665</v>
      </c>
      <c r="G98" s="77">
        <f t="shared" si="4"/>
        <v>1.4184364492350665</v>
      </c>
      <c r="H98" s="39">
        <f t="shared" si="37"/>
        <v>1.4762417540611188</v>
      </c>
      <c r="I98" s="77">
        <f t="shared" si="37"/>
        <v>1.4762417540611188</v>
      </c>
      <c r="J98" s="39">
        <f t="shared" si="6"/>
        <v>1.0728612573401894</v>
      </c>
      <c r="K98" s="41">
        <f t="shared" si="7"/>
        <v>1.4184364492350665</v>
      </c>
      <c r="L98" s="246">
        <f t="shared" si="28"/>
        <v>1.7365227054110333</v>
      </c>
      <c r="M98" s="38">
        <f t="shared" si="8"/>
        <v>4.8736721355475163</v>
      </c>
      <c r="N98" s="39">
        <f t="shared" si="9"/>
        <v>5.5268616081063939</v>
      </c>
      <c r="O98" s="40">
        <f t="shared" si="29"/>
        <v>6</v>
      </c>
      <c r="P98" s="39">
        <f t="shared" si="30"/>
        <v>6</v>
      </c>
      <c r="Q98" s="40">
        <f t="shared" si="31"/>
        <v>6</v>
      </c>
      <c r="R98" s="39">
        <f t="shared" si="32"/>
        <v>4.7723631386085197</v>
      </c>
      <c r="S98" s="40">
        <f t="shared" si="14"/>
        <v>6</v>
      </c>
      <c r="T98" s="40">
        <f t="shared" si="15"/>
        <v>1.732079481957723</v>
      </c>
      <c r="U98" s="39">
        <f t="shared" si="16"/>
        <v>4.7100475181730479</v>
      </c>
      <c r="V98" s="45">
        <f t="shared" si="33"/>
        <v>6</v>
      </c>
      <c r="W98" s="44">
        <f t="shared" si="34"/>
        <v>4.7723631386085197</v>
      </c>
      <c r="X98" s="41">
        <f t="shared" si="19"/>
        <v>4.8736721355475163</v>
      </c>
      <c r="Y98" s="37">
        <f t="shared" si="20"/>
        <v>6</v>
      </c>
      <c r="Z98" s="38">
        <f t="shared" si="21"/>
        <v>4.8736721355475163</v>
      </c>
      <c r="AA98" s="238">
        <f t="shared" si="38"/>
        <v>2.5109326606601923</v>
      </c>
      <c r="AB98" s="38">
        <f t="shared" si="23"/>
        <v>4.4435283752542398</v>
      </c>
      <c r="AC98" s="37">
        <f t="shared" si="35"/>
        <v>4.7838675793931325</v>
      </c>
      <c r="AD98" s="129">
        <f t="shared" si="36"/>
        <v>1.1194689145077132</v>
      </c>
    </row>
    <row r="99" spans="1:30" x14ac:dyDescent="0.25">
      <c r="A99" s="9">
        <v>300352</v>
      </c>
      <c r="B99" s="2" t="s">
        <v>43</v>
      </c>
      <c r="C99" s="5" t="s">
        <v>75</v>
      </c>
      <c r="D99" s="88">
        <v>0.33</v>
      </c>
      <c r="E99" s="195" t="s">
        <v>232</v>
      </c>
      <c r="F99" s="76">
        <f t="shared" si="3"/>
        <v>2.6607935440637576</v>
      </c>
      <c r="G99" s="77">
        <f t="shared" si="4"/>
        <v>2.6607935440637576</v>
      </c>
      <c r="H99" s="39">
        <f t="shared" si="37"/>
        <v>2.765894098292943</v>
      </c>
      <c r="I99" s="77">
        <f t="shared" si="37"/>
        <v>2.765894098292943</v>
      </c>
      <c r="J99" s="39">
        <f t="shared" si="6"/>
        <v>2.0324750133457985</v>
      </c>
      <c r="K99" s="127">
        <f t="shared" si="7"/>
        <v>2.6607935440637576</v>
      </c>
      <c r="L99" s="246">
        <f t="shared" si="28"/>
        <v>3.2391321916564237</v>
      </c>
      <c r="M99" s="38">
        <f t="shared" si="8"/>
        <v>6</v>
      </c>
      <c r="N99" s="39">
        <f t="shared" si="9"/>
        <v>6</v>
      </c>
      <c r="O99" s="40">
        <f t="shared" si="29"/>
        <v>6</v>
      </c>
      <c r="P99" s="39">
        <f t="shared" si="30"/>
        <v>6</v>
      </c>
      <c r="Q99" s="40">
        <f t="shared" si="31"/>
        <v>6</v>
      </c>
      <c r="R99" s="39">
        <f t="shared" si="32"/>
        <v>6</v>
      </c>
      <c r="S99" s="40">
        <f t="shared" si="14"/>
        <v>6</v>
      </c>
      <c r="T99" s="40">
        <f t="shared" si="15"/>
        <v>3.3128717853776779</v>
      </c>
      <c r="U99" s="39">
        <f t="shared" si="16"/>
        <v>6</v>
      </c>
      <c r="V99" s="45">
        <f t="shared" si="33"/>
        <v>6</v>
      </c>
      <c r="W99" s="44">
        <f t="shared" si="34"/>
        <v>6</v>
      </c>
      <c r="X99" s="41">
        <f t="shared" si="19"/>
        <v>6</v>
      </c>
      <c r="Y99" s="37">
        <f t="shared" si="20"/>
        <v>6</v>
      </c>
      <c r="Z99" s="38">
        <f t="shared" si="21"/>
        <v>6</v>
      </c>
      <c r="AA99" s="238">
        <f t="shared" si="38"/>
        <v>4.7289684739276225</v>
      </c>
      <c r="AB99" s="38">
        <f t="shared" si="23"/>
        <v>6</v>
      </c>
      <c r="AC99" s="37">
        <f t="shared" si="35"/>
        <v>6</v>
      </c>
      <c r="AD99" s="128">
        <f t="shared" si="36"/>
        <v>1.7</v>
      </c>
    </row>
    <row r="100" spans="1:30" x14ac:dyDescent="0.25">
      <c r="A100" s="9">
        <v>300117</v>
      </c>
      <c r="B100" s="2" t="s">
        <v>44</v>
      </c>
      <c r="C100" s="5" t="s">
        <v>77</v>
      </c>
      <c r="D100" s="88">
        <v>0.56999999999999995</v>
      </c>
      <c r="E100" s="243" t="s">
        <v>201</v>
      </c>
      <c r="F100" s="76">
        <f t="shared" si="3"/>
        <v>1.498354157089544</v>
      </c>
      <c r="G100" s="77">
        <f t="shared" si="4"/>
        <v>1.498354157089544</v>
      </c>
      <c r="H100" s="39">
        <f t="shared" si="37"/>
        <v>1.5592018463801249</v>
      </c>
      <c r="I100" s="77">
        <f t="shared" si="37"/>
        <v>1.5592018463801249</v>
      </c>
      <c r="J100" s="39">
        <f t="shared" si="6"/>
        <v>1.1345907972001994</v>
      </c>
      <c r="K100" s="127">
        <f t="shared" si="7"/>
        <v>1.498354157089544</v>
      </c>
      <c r="L100" s="246">
        <f t="shared" si="28"/>
        <v>1.8331817951695086</v>
      </c>
      <c r="M100" s="38">
        <f t="shared" si="8"/>
        <v>5.140707511102649</v>
      </c>
      <c r="N100" s="39">
        <f t="shared" si="9"/>
        <v>5.8282753769540987</v>
      </c>
      <c r="O100" s="40">
        <f t="shared" si="29"/>
        <v>6</v>
      </c>
      <c r="P100" s="39">
        <f t="shared" si="30"/>
        <v>6</v>
      </c>
      <c r="Q100" s="40">
        <f t="shared" si="31"/>
        <v>6</v>
      </c>
      <c r="R100" s="39">
        <f t="shared" si="32"/>
        <v>5.0393296195879165</v>
      </c>
      <c r="S100" s="40">
        <f t="shared" si="14"/>
        <v>6</v>
      </c>
      <c r="T100" s="40">
        <f t="shared" si="15"/>
        <v>1.8337678757449718</v>
      </c>
      <c r="U100" s="39">
        <f t="shared" si="16"/>
        <v>4.9684710717611029</v>
      </c>
      <c r="V100" s="45">
        <f t="shared" si="33"/>
        <v>6</v>
      </c>
      <c r="W100" s="44">
        <f t="shared" si="34"/>
        <v>5.0393296195879165</v>
      </c>
      <c r="X100" s="41">
        <f t="shared" si="19"/>
        <v>5.140707511102649</v>
      </c>
      <c r="Y100" s="37">
        <f t="shared" si="20"/>
        <v>6</v>
      </c>
      <c r="Z100" s="38">
        <f t="shared" si="21"/>
        <v>5.140707511102649</v>
      </c>
      <c r="AA100" s="238">
        <f t="shared" si="38"/>
        <v>2.6536133270107292</v>
      </c>
      <c r="AB100" s="38">
        <f t="shared" si="23"/>
        <v>4.6826614476360415</v>
      </c>
      <c r="AC100" s="37">
        <f t="shared" si="35"/>
        <v>5.0409132414664555</v>
      </c>
      <c r="AD100" s="128">
        <f t="shared" si="36"/>
        <v>1.1889146468502245</v>
      </c>
    </row>
    <row r="101" spans="1:30" x14ac:dyDescent="0.25">
      <c r="A101" s="9">
        <v>300355</v>
      </c>
      <c r="B101" s="2" t="s">
        <v>45</v>
      </c>
      <c r="C101" s="5" t="s">
        <v>75</v>
      </c>
      <c r="D101" s="88">
        <v>0.33</v>
      </c>
      <c r="E101" s="195" t="s">
        <v>232</v>
      </c>
      <c r="F101" s="76">
        <f t="shared" ref="F101:F157" si="39">IF(((($F$7/2)^2-($F$6/2)^2)*PI()/$D101/1000)-0.1&gt;6,6,((($F$7/2)^2-($F$6/2)^2)*PI()/$D101/1000)-0.1)</f>
        <v>2.6607935440637576</v>
      </c>
      <c r="G101" s="77">
        <f t="shared" ref="G101:G157" si="40">IF(((($G$7/2)^2-($G$6/2)^2)*PI()/$D101/1000)-0.1&gt;6,6,((($G$7/2)^2-($G$6/2)^2)*PI()/$D101/1000)-0.1)</f>
        <v>2.6607935440637576</v>
      </c>
      <c r="H101" s="39">
        <f t="shared" si="37"/>
        <v>2.765894098292943</v>
      </c>
      <c r="I101" s="77">
        <f t="shared" si="37"/>
        <v>2.765894098292943</v>
      </c>
      <c r="J101" s="39">
        <f t="shared" ref="J101:J157" si="41">IF(((($J$7/2)^2-($J$6/2)^2)*PI()/$D101/1000)-0.1&gt;6,6,((($J$7/2)^2-($J$6/2)^2)*PI()/$D101/1000)-0.1)</f>
        <v>2.0324750133457985</v>
      </c>
      <c r="K101" s="127">
        <f t="shared" ref="K101:K157" si="42">IF(((($K$7/2)^2-($K$6/2)^2)*PI()/$D101/1000)-0.1&gt;6,6,((($K$7/2)^2-($K$6/2)^2)*PI()/$D101/1000)-0.1)</f>
        <v>2.6607935440637576</v>
      </c>
      <c r="L101" s="246">
        <f t="shared" si="28"/>
        <v>3.2391321916564237</v>
      </c>
      <c r="M101" s="38">
        <f t="shared" ref="M101:M157" si="43">IF(((($M$7/2)^2-($M$6/2)^2)*PI()/$D101/1000)-0.2&gt;6,6,((($M$7/2)^2-($M$6/2)^2)*PI()/$D101/1000)-0.2)</f>
        <v>6</v>
      </c>
      <c r="N101" s="39">
        <f t="shared" ref="N101:N157" si="44">IF(((($N$7/2)^2-($N$6/2)^2)*PI()/$D101/1000)-0.2&gt;6,6,((($N$7/2)^2-($N$6/2)^2)*PI()/$D101/1000)-0.2)</f>
        <v>6</v>
      </c>
      <c r="O101" s="40">
        <f t="shared" si="29"/>
        <v>6</v>
      </c>
      <c r="P101" s="39">
        <f t="shared" si="30"/>
        <v>6</v>
      </c>
      <c r="Q101" s="40">
        <f t="shared" si="31"/>
        <v>6</v>
      </c>
      <c r="R101" s="39">
        <f t="shared" si="32"/>
        <v>6</v>
      </c>
      <c r="S101" s="40">
        <f t="shared" ref="S101:S157" si="45">IF(((($S$7/2)^2-($S$6/2)^2)*PI()/$D101/1000)-0.2&gt;6,6,((($S$7/2)^2-($S$6/2)^2)*PI()/$D101/1000)-0.2)</f>
        <v>6</v>
      </c>
      <c r="T101" s="40">
        <f t="shared" ref="T101:T157" si="46">IF(((($T$7/2)^2-($T$6/2)^2)*PI()/$D101/1000)-0.2&gt;6,6,((($T$7/2)^2-($T$6/2)^2)*PI()/$D101/1000)-0.2)</f>
        <v>3.3128717853776779</v>
      </c>
      <c r="U101" s="39">
        <f t="shared" ref="U101:U157" si="47">IF(((($U$7/2)^2-($U$6/2)^2)*PI()/$D101/1000)-0.2&gt;6,6,((($U$7/2)^2-($U$6/2)^2)*PI()/$D101/1000)-0.2)</f>
        <v>6</v>
      </c>
      <c r="V101" s="45">
        <f t="shared" si="33"/>
        <v>6</v>
      </c>
      <c r="W101" s="44">
        <f t="shared" si="34"/>
        <v>6</v>
      </c>
      <c r="X101" s="41">
        <f t="shared" ref="X101:X157" si="48">IF(((($X$7/2)^2-($X$6/2)^2)*PI()/$D101/1000)-0.2&gt;6,6,((($X$7/2)^2-($X$6/2)^2)*PI()/$D101/1000)-0.2)</f>
        <v>6</v>
      </c>
      <c r="Y101" s="37">
        <f t="shared" ref="Y101:Y157" si="49">IF(((($Y$7/2)^2-($Y$6/2)^2)*PI()/$D101/1000)-0.2&gt;6,6,((($Y$7/2)^2-($Y$6/2)^2)*PI()/$D101/1000)-0.2)</f>
        <v>6</v>
      </c>
      <c r="Z101" s="38">
        <f t="shared" ref="Z101:Z157" si="50">IF(((($M$7/2)^2-($M$6/2)^2)*PI()/$D101/1000)-0.2&gt;6,6,((($M$7/2)^2-($M$6/2)^2)*PI()/$D101/1000)-0.2)</f>
        <v>6</v>
      </c>
      <c r="AA101" s="238">
        <f t="shared" si="38"/>
        <v>4.7289684739276225</v>
      </c>
      <c r="AB101" s="38">
        <f t="shared" ref="AB101:AB157" si="51">IF(((($AB$7/2)^2-($AB$6/2)^2)*PI()/$D101/1000)-0.1&gt;6,6,((($AB$7/2)^2-($AB$6/2)^2)*PI()/$D101/1000)-0.1)</f>
        <v>6</v>
      </c>
      <c r="AC101" s="37">
        <f t="shared" si="35"/>
        <v>6</v>
      </c>
      <c r="AD101" s="128">
        <f t="shared" si="36"/>
        <v>1.7</v>
      </c>
    </row>
    <row r="102" spans="1:30" x14ac:dyDescent="0.25">
      <c r="A102" s="9">
        <v>300722</v>
      </c>
      <c r="B102" s="2" t="s">
        <v>108</v>
      </c>
      <c r="C102" s="5" t="s">
        <v>74</v>
      </c>
      <c r="D102" s="88">
        <v>0.25</v>
      </c>
      <c r="E102" s="243" t="s">
        <v>202</v>
      </c>
      <c r="F102" s="76">
        <f t="shared" si="39"/>
        <v>3.5442474781641597</v>
      </c>
      <c r="G102" s="77">
        <f t="shared" si="40"/>
        <v>3.5442474781641597</v>
      </c>
      <c r="H102" s="39">
        <f t="shared" si="37"/>
        <v>3.6829802097466851</v>
      </c>
      <c r="I102" s="77">
        <f t="shared" si="37"/>
        <v>3.6829802097466851</v>
      </c>
      <c r="J102" s="39">
        <f t="shared" si="41"/>
        <v>2.7148670176164544</v>
      </c>
      <c r="K102" s="127">
        <f t="shared" si="42"/>
        <v>3.5442474781641597</v>
      </c>
      <c r="L102" s="246">
        <f t="shared" si="28"/>
        <v>4.3076544929864795</v>
      </c>
      <c r="M102" s="38">
        <f t="shared" si="43"/>
        <v>6</v>
      </c>
      <c r="N102" s="39">
        <f t="shared" si="44"/>
        <v>6</v>
      </c>
      <c r="O102" s="40">
        <f t="shared" si="29"/>
        <v>6</v>
      </c>
      <c r="P102" s="39">
        <f t="shared" si="30"/>
        <v>6</v>
      </c>
      <c r="Q102" s="40">
        <f t="shared" si="31"/>
        <v>6</v>
      </c>
      <c r="R102" s="39">
        <f t="shared" si="32"/>
        <v>6</v>
      </c>
      <c r="S102" s="40">
        <f t="shared" si="45"/>
        <v>6</v>
      </c>
      <c r="T102" s="40">
        <f t="shared" si="46"/>
        <v>4.4369907566985347</v>
      </c>
      <c r="U102" s="39">
        <f t="shared" si="47"/>
        <v>6</v>
      </c>
      <c r="V102" s="45">
        <f t="shared" si="33"/>
        <v>6</v>
      </c>
      <c r="W102" s="44">
        <f t="shared" si="34"/>
        <v>6</v>
      </c>
      <c r="X102" s="41">
        <f t="shared" si="48"/>
        <v>6</v>
      </c>
      <c r="Y102" s="37">
        <f t="shared" si="49"/>
        <v>6</v>
      </c>
      <c r="Z102" s="38">
        <f t="shared" si="50"/>
        <v>6</v>
      </c>
      <c r="AA102" s="238">
        <f t="shared" si="38"/>
        <v>6</v>
      </c>
      <c r="AB102" s="38">
        <f t="shared" si="51"/>
        <v>6</v>
      </c>
      <c r="AC102" s="37">
        <f t="shared" si="35"/>
        <v>6</v>
      </c>
      <c r="AD102" s="128">
        <f t="shared" si="36"/>
        <v>1.7</v>
      </c>
    </row>
    <row r="103" spans="1:30" x14ac:dyDescent="0.25">
      <c r="A103" s="9">
        <v>301102</v>
      </c>
      <c r="B103" s="2" t="s">
        <v>261</v>
      </c>
      <c r="C103" s="5" t="s">
        <v>74</v>
      </c>
      <c r="D103" s="88">
        <v>0.24</v>
      </c>
      <c r="E103" s="195" t="s">
        <v>232</v>
      </c>
      <c r="F103" s="76">
        <f t="shared" si="39"/>
        <v>3.6960911230876667</v>
      </c>
      <c r="G103" s="77">
        <f t="shared" si="40"/>
        <v>3.6960911230876667</v>
      </c>
      <c r="H103" s="39">
        <f t="shared" si="37"/>
        <v>3.8406043851527971</v>
      </c>
      <c r="I103" s="77">
        <f t="shared" si="37"/>
        <v>3.8406043851527971</v>
      </c>
      <c r="J103" s="39">
        <f t="shared" si="41"/>
        <v>2.8321531433504736</v>
      </c>
      <c r="K103" s="127">
        <f t="shared" si="42"/>
        <v>3.6960911230876667</v>
      </c>
      <c r="L103" s="246">
        <f t="shared" si="28"/>
        <v>4.4913067635275832</v>
      </c>
      <c r="M103" s="38">
        <f t="shared" si="43"/>
        <v>6</v>
      </c>
      <c r="N103" s="39">
        <f t="shared" si="44"/>
        <v>6</v>
      </c>
      <c r="O103" s="40">
        <f t="shared" si="29"/>
        <v>6</v>
      </c>
      <c r="P103" s="39">
        <f t="shared" si="30"/>
        <v>6</v>
      </c>
      <c r="Q103" s="40">
        <f t="shared" si="31"/>
        <v>6</v>
      </c>
      <c r="R103" s="39">
        <f t="shared" si="32"/>
        <v>6</v>
      </c>
      <c r="S103" s="40">
        <f t="shared" si="45"/>
        <v>6</v>
      </c>
      <c r="T103" s="40">
        <f t="shared" si="46"/>
        <v>4.6301987048943074</v>
      </c>
      <c r="U103" s="39">
        <f t="shared" si="47"/>
        <v>6</v>
      </c>
      <c r="V103" s="45">
        <f t="shared" si="33"/>
        <v>6</v>
      </c>
      <c r="W103" s="44">
        <f t="shared" si="34"/>
        <v>6</v>
      </c>
      <c r="X103" s="41">
        <f t="shared" si="48"/>
        <v>6</v>
      </c>
      <c r="Y103" s="37">
        <f t="shared" si="49"/>
        <v>6</v>
      </c>
      <c r="Z103" s="38">
        <f t="shared" si="50"/>
        <v>6</v>
      </c>
      <c r="AA103" s="238">
        <f t="shared" si="38"/>
        <v>6</v>
      </c>
      <c r="AB103" s="38">
        <f t="shared" si="51"/>
        <v>6</v>
      </c>
      <c r="AC103" s="37">
        <f t="shared" si="35"/>
        <v>6</v>
      </c>
      <c r="AD103" s="128">
        <f t="shared" si="36"/>
        <v>1.7</v>
      </c>
    </row>
    <row r="104" spans="1:30" x14ac:dyDescent="0.25">
      <c r="A104" s="9">
        <v>300729</v>
      </c>
      <c r="B104" s="2" t="s">
        <v>248</v>
      </c>
      <c r="C104" s="5" t="s">
        <v>74</v>
      </c>
      <c r="D104" s="88">
        <v>0.35</v>
      </c>
      <c r="E104" s="243" t="s">
        <v>202</v>
      </c>
      <c r="F104" s="76">
        <f t="shared" si="39"/>
        <v>2.5030339129743999</v>
      </c>
      <c r="G104" s="77">
        <f t="shared" si="40"/>
        <v>2.5030339129743999</v>
      </c>
      <c r="H104" s="39">
        <f t="shared" si="37"/>
        <v>2.6021287212476323</v>
      </c>
      <c r="I104" s="77">
        <f t="shared" si="37"/>
        <v>2.6021287212476323</v>
      </c>
      <c r="J104" s="39">
        <f t="shared" si="41"/>
        <v>1.9106192982974677</v>
      </c>
      <c r="K104" s="127">
        <f t="shared" si="42"/>
        <v>2.5030339129743999</v>
      </c>
      <c r="L104" s="246">
        <f t="shared" si="28"/>
        <v>3.0483246378474855</v>
      </c>
      <c r="M104" s="38">
        <f t="shared" si="43"/>
        <v>6</v>
      </c>
      <c r="N104" s="39">
        <f t="shared" si="44"/>
        <v>6</v>
      </c>
      <c r="O104" s="40">
        <f t="shared" si="29"/>
        <v>6</v>
      </c>
      <c r="P104" s="39">
        <f t="shared" si="30"/>
        <v>6</v>
      </c>
      <c r="Q104" s="40">
        <f t="shared" si="31"/>
        <v>6</v>
      </c>
      <c r="R104" s="39">
        <f t="shared" si="32"/>
        <v>6</v>
      </c>
      <c r="S104" s="40">
        <f t="shared" si="45"/>
        <v>6</v>
      </c>
      <c r="T104" s="40">
        <f t="shared" si="46"/>
        <v>3.1121362547846676</v>
      </c>
      <c r="U104" s="39">
        <f t="shared" si="47"/>
        <v>6</v>
      </c>
      <c r="V104" s="45">
        <f t="shared" si="33"/>
        <v>6</v>
      </c>
      <c r="W104" s="44">
        <f t="shared" si="34"/>
        <v>6</v>
      </c>
      <c r="X104" s="41">
        <f t="shared" si="48"/>
        <v>6</v>
      </c>
      <c r="Y104" s="37">
        <f t="shared" si="49"/>
        <v>6</v>
      </c>
      <c r="Z104" s="38">
        <f t="shared" si="50"/>
        <v>6</v>
      </c>
      <c r="AA104" s="238">
        <f t="shared" si="38"/>
        <v>4.4473131325603301</v>
      </c>
      <c r="AB104" s="38">
        <f t="shared" si="51"/>
        <v>6</v>
      </c>
      <c r="AC104" s="37">
        <f t="shared" si="35"/>
        <v>6</v>
      </c>
      <c r="AD104" s="128">
        <f t="shared" si="36"/>
        <v>1.7</v>
      </c>
    </row>
    <row r="105" spans="1:30" x14ac:dyDescent="0.25">
      <c r="A105" s="9">
        <v>300716</v>
      </c>
      <c r="B105" s="2" t="s">
        <v>46</v>
      </c>
      <c r="C105" s="5" t="s">
        <v>74</v>
      </c>
      <c r="D105" s="88">
        <v>0.41</v>
      </c>
      <c r="E105" s="243" t="s">
        <v>202</v>
      </c>
      <c r="F105" s="76">
        <f t="shared" si="39"/>
        <v>2.1221021208318045</v>
      </c>
      <c r="G105" s="77">
        <f t="shared" si="40"/>
        <v>2.1221021208318045</v>
      </c>
      <c r="H105" s="39">
        <f t="shared" si="37"/>
        <v>2.2066952498455397</v>
      </c>
      <c r="I105" s="77">
        <f t="shared" si="37"/>
        <v>2.2066952498455397</v>
      </c>
      <c r="J105" s="39">
        <f t="shared" si="41"/>
        <v>1.6163823278149112</v>
      </c>
      <c r="K105" s="127">
        <f t="shared" si="42"/>
        <v>2.1221021208318045</v>
      </c>
      <c r="L105" s="246">
        <f t="shared" si="28"/>
        <v>2.5875942030405361</v>
      </c>
      <c r="M105" s="38">
        <f t="shared" si="43"/>
        <v>6</v>
      </c>
      <c r="N105" s="39">
        <f t="shared" si="44"/>
        <v>6</v>
      </c>
      <c r="O105" s="40">
        <f t="shared" si="29"/>
        <v>6</v>
      </c>
      <c r="P105" s="39">
        <f t="shared" si="30"/>
        <v>6</v>
      </c>
      <c r="Q105" s="40">
        <f t="shared" si="31"/>
        <v>6</v>
      </c>
      <c r="R105" s="39">
        <f t="shared" si="32"/>
        <v>6</v>
      </c>
      <c r="S105" s="40">
        <f t="shared" si="45"/>
        <v>6</v>
      </c>
      <c r="T105" s="40">
        <f t="shared" si="46"/>
        <v>2.6274333882308141</v>
      </c>
      <c r="U105" s="39">
        <f t="shared" si="47"/>
        <v>6</v>
      </c>
      <c r="V105" s="45">
        <f t="shared" si="33"/>
        <v>6</v>
      </c>
      <c r="W105" s="44">
        <f t="shared" si="34"/>
        <v>6</v>
      </c>
      <c r="X105" s="41">
        <f t="shared" si="48"/>
        <v>6</v>
      </c>
      <c r="Y105" s="37">
        <f t="shared" si="49"/>
        <v>6</v>
      </c>
      <c r="Z105" s="38">
        <f t="shared" si="50"/>
        <v>6</v>
      </c>
      <c r="AA105" s="238">
        <f t="shared" si="38"/>
        <v>3.7672185277954036</v>
      </c>
      <c r="AB105" s="38">
        <f t="shared" si="51"/>
        <v>6</v>
      </c>
      <c r="AC105" s="37">
        <f t="shared" si="35"/>
        <v>6</v>
      </c>
      <c r="AD105" s="128">
        <f t="shared" si="36"/>
        <v>1.7</v>
      </c>
    </row>
    <row r="106" spans="1:30" x14ac:dyDescent="0.25">
      <c r="A106" s="9">
        <v>300517</v>
      </c>
      <c r="B106" s="89" t="s">
        <v>47</v>
      </c>
      <c r="C106" s="5" t="s">
        <v>76</v>
      </c>
      <c r="D106" s="90">
        <v>0.55000000000000004</v>
      </c>
      <c r="E106" s="243" t="s">
        <v>202</v>
      </c>
      <c r="F106" s="76">
        <f t="shared" si="39"/>
        <v>1.5564761264382543</v>
      </c>
      <c r="G106" s="77">
        <f t="shared" si="40"/>
        <v>1.5564761264382543</v>
      </c>
      <c r="H106" s="39">
        <f t="shared" si="37"/>
        <v>1.6195364589757657</v>
      </c>
      <c r="I106" s="77">
        <f t="shared" si="37"/>
        <v>1.6195364589757657</v>
      </c>
      <c r="J106" s="39">
        <f t="shared" si="41"/>
        <v>1.1794850080074792</v>
      </c>
      <c r="K106" s="41">
        <f t="shared" si="42"/>
        <v>1.5564761264382543</v>
      </c>
      <c r="L106" s="246">
        <f t="shared" si="28"/>
        <v>1.903479314993854</v>
      </c>
      <c r="M106" s="38">
        <f t="shared" si="43"/>
        <v>5.3349150569609263</v>
      </c>
      <c r="N106" s="39">
        <f t="shared" si="44"/>
        <v>6</v>
      </c>
      <c r="O106" s="40">
        <f t="shared" si="29"/>
        <v>6</v>
      </c>
      <c r="P106" s="39">
        <f t="shared" si="30"/>
        <v>6</v>
      </c>
      <c r="Q106" s="40">
        <f t="shared" si="31"/>
        <v>6</v>
      </c>
      <c r="R106" s="39">
        <f t="shared" si="32"/>
        <v>5.2334870603002042</v>
      </c>
      <c r="S106" s="40">
        <f t="shared" si="45"/>
        <v>6</v>
      </c>
      <c r="T106" s="40">
        <f t="shared" si="46"/>
        <v>1.9077230712266064</v>
      </c>
      <c r="U106" s="39">
        <f t="shared" si="47"/>
        <v>5.1564154743705961</v>
      </c>
      <c r="V106" s="45">
        <f t="shared" si="33"/>
        <v>6</v>
      </c>
      <c r="W106" s="44">
        <f t="shared" si="34"/>
        <v>5.2334870603002042</v>
      </c>
      <c r="X106" s="41">
        <f t="shared" si="48"/>
        <v>5.3349150569609263</v>
      </c>
      <c r="Y106" s="37">
        <f t="shared" si="49"/>
        <v>6</v>
      </c>
      <c r="Z106" s="38">
        <f t="shared" si="50"/>
        <v>5.3349150569609263</v>
      </c>
      <c r="AA106" s="238">
        <f t="shared" si="38"/>
        <v>2.7573810843565734</v>
      </c>
      <c r="AB106" s="38">
        <f t="shared" si="51"/>
        <v>4.8565764093682606</v>
      </c>
      <c r="AC106" s="37">
        <f t="shared" si="35"/>
        <v>5.2278555411561438</v>
      </c>
      <c r="AD106" s="129" t="s">
        <v>190</v>
      </c>
    </row>
    <row r="107" spans="1:30" x14ac:dyDescent="0.25">
      <c r="A107" s="9">
        <v>300160</v>
      </c>
      <c r="B107" s="2" t="s">
        <v>118</v>
      </c>
      <c r="C107" s="7" t="s">
        <v>78</v>
      </c>
      <c r="D107" s="88">
        <v>0.3</v>
      </c>
      <c r="E107" s="243" t="s">
        <v>202</v>
      </c>
      <c r="F107" s="76">
        <f t="shared" si="39"/>
        <v>2.9368728984701331</v>
      </c>
      <c r="G107" s="77">
        <f t="shared" si="40"/>
        <v>2.9368728984701331</v>
      </c>
      <c r="H107" s="39">
        <f t="shared" si="37"/>
        <v>3.0524835081222377</v>
      </c>
      <c r="I107" s="77">
        <f t="shared" si="37"/>
        <v>3.0524835081222377</v>
      </c>
      <c r="J107" s="39">
        <f t="shared" si="41"/>
        <v>2.245722514680379</v>
      </c>
      <c r="K107" s="127">
        <f t="shared" si="42"/>
        <v>2.9368728984701331</v>
      </c>
      <c r="L107" s="246">
        <f t="shared" si="28"/>
        <v>3.5730454108220666</v>
      </c>
      <c r="M107" s="38">
        <f t="shared" si="43"/>
        <v>6</v>
      </c>
      <c r="N107" s="39">
        <f t="shared" si="44"/>
        <v>6</v>
      </c>
      <c r="O107" s="40">
        <f t="shared" si="29"/>
        <v>6</v>
      </c>
      <c r="P107" s="39">
        <f t="shared" si="30"/>
        <v>6</v>
      </c>
      <c r="Q107" s="40">
        <f t="shared" si="31"/>
        <v>6</v>
      </c>
      <c r="R107" s="39">
        <f t="shared" si="32"/>
        <v>6</v>
      </c>
      <c r="S107" s="40">
        <f t="shared" si="45"/>
        <v>6</v>
      </c>
      <c r="T107" s="40">
        <f t="shared" si="46"/>
        <v>3.6641589639154457</v>
      </c>
      <c r="U107" s="39">
        <f t="shared" si="47"/>
        <v>6</v>
      </c>
      <c r="V107" s="45">
        <f t="shared" si="33"/>
        <v>6</v>
      </c>
      <c r="W107" s="44">
        <f t="shared" si="34"/>
        <v>6</v>
      </c>
      <c r="X107" s="41">
        <f t="shared" si="48"/>
        <v>6</v>
      </c>
      <c r="Y107" s="37">
        <f t="shared" si="49"/>
        <v>6</v>
      </c>
      <c r="Z107" s="38">
        <f t="shared" si="50"/>
        <v>6</v>
      </c>
      <c r="AA107" s="238">
        <f t="shared" si="38"/>
        <v>5.2218653213203847</v>
      </c>
      <c r="AB107" s="38">
        <f t="shared" si="51"/>
        <v>6</v>
      </c>
      <c r="AC107" s="37">
        <f t="shared" si="35"/>
        <v>6</v>
      </c>
      <c r="AD107" s="129">
        <f t="shared" ref="AD107:AD146" si="52">IF(((($AD$7/2)^2-($AD$6/2)^2)*PI()/$D107/1000)-0.1&gt;1.7,1.7,((($AD$7/2)^2-($AD$6/2)^2)*PI()/$D107/1000)-0.2)</f>
        <v>1.7</v>
      </c>
    </row>
    <row r="108" spans="1:30" x14ac:dyDescent="0.25">
      <c r="A108" s="9">
        <v>300527</v>
      </c>
      <c r="B108" s="2" t="s">
        <v>48</v>
      </c>
      <c r="C108" s="5" t="s">
        <v>75</v>
      </c>
      <c r="D108" s="88">
        <v>0.31</v>
      </c>
      <c r="E108" s="243" t="s">
        <v>202</v>
      </c>
      <c r="F108" s="76">
        <f t="shared" si="39"/>
        <v>2.838909256584</v>
      </c>
      <c r="G108" s="77">
        <f t="shared" si="40"/>
        <v>2.838909256584</v>
      </c>
      <c r="H108" s="39">
        <f t="shared" si="37"/>
        <v>2.9507904917311976</v>
      </c>
      <c r="I108" s="77">
        <f t="shared" si="37"/>
        <v>2.9507904917311976</v>
      </c>
      <c r="J108" s="39">
        <f t="shared" si="41"/>
        <v>2.170054046464883</v>
      </c>
      <c r="K108" s="127">
        <f t="shared" si="42"/>
        <v>2.838909256584</v>
      </c>
      <c r="L108" s="246">
        <f t="shared" si="28"/>
        <v>3.4545600749890961</v>
      </c>
      <c r="M108" s="38">
        <f t="shared" si="43"/>
        <v>6</v>
      </c>
      <c r="N108" s="39">
        <f t="shared" si="44"/>
        <v>6</v>
      </c>
      <c r="O108" s="40">
        <f t="shared" si="29"/>
        <v>6</v>
      </c>
      <c r="P108" s="39">
        <f t="shared" si="30"/>
        <v>6</v>
      </c>
      <c r="Q108" s="40">
        <f t="shared" si="31"/>
        <v>6</v>
      </c>
      <c r="R108" s="39">
        <f t="shared" si="32"/>
        <v>6</v>
      </c>
      <c r="S108" s="40">
        <f t="shared" si="45"/>
        <v>6</v>
      </c>
      <c r="T108" s="40">
        <f t="shared" si="46"/>
        <v>3.5395086747568829</v>
      </c>
      <c r="U108" s="39">
        <f t="shared" si="47"/>
        <v>6</v>
      </c>
      <c r="V108" s="45">
        <f t="shared" si="33"/>
        <v>6</v>
      </c>
      <c r="W108" s="44">
        <f t="shared" si="34"/>
        <v>6</v>
      </c>
      <c r="X108" s="41">
        <f t="shared" si="48"/>
        <v>6</v>
      </c>
      <c r="Y108" s="37">
        <f t="shared" si="49"/>
        <v>6</v>
      </c>
      <c r="Z108" s="38">
        <f t="shared" si="50"/>
        <v>6</v>
      </c>
      <c r="AA108" s="238">
        <f t="shared" si="38"/>
        <v>5.046966439987469</v>
      </c>
      <c r="AB108" s="38">
        <f t="shared" si="51"/>
        <v>6</v>
      </c>
      <c r="AC108" s="37">
        <f t="shared" si="35"/>
        <v>6</v>
      </c>
      <c r="AD108" s="129">
        <f t="shared" si="52"/>
        <v>1.7</v>
      </c>
    </row>
    <row r="109" spans="1:30" x14ac:dyDescent="0.25">
      <c r="A109" s="9">
        <v>300153</v>
      </c>
      <c r="B109" s="2" t="s">
        <v>49</v>
      </c>
      <c r="C109" s="5" t="s">
        <v>75</v>
      </c>
      <c r="D109" s="88">
        <v>0.46</v>
      </c>
      <c r="E109" s="243" t="s">
        <v>201</v>
      </c>
      <c r="F109" s="76">
        <f t="shared" si="39"/>
        <v>1.8805692816109563</v>
      </c>
      <c r="G109" s="77">
        <f t="shared" si="40"/>
        <v>1.8805692816109563</v>
      </c>
      <c r="H109" s="39">
        <f t="shared" si="37"/>
        <v>1.9559675052971115</v>
      </c>
      <c r="I109" s="77">
        <f t="shared" si="37"/>
        <v>1.9559675052971115</v>
      </c>
      <c r="J109" s="39">
        <f t="shared" si="41"/>
        <v>1.4298190313132904</v>
      </c>
      <c r="K109" s="127">
        <f t="shared" si="42"/>
        <v>1.8805692816109563</v>
      </c>
      <c r="L109" s="246">
        <f t="shared" si="28"/>
        <v>2.2954643983622165</v>
      </c>
      <c r="M109" s="38">
        <f t="shared" si="43"/>
        <v>6</v>
      </c>
      <c r="N109" s="39">
        <f t="shared" si="44"/>
        <v>6</v>
      </c>
      <c r="O109" s="40">
        <f t="shared" si="29"/>
        <v>6</v>
      </c>
      <c r="P109" s="39">
        <f t="shared" si="30"/>
        <v>6</v>
      </c>
      <c r="Q109" s="40">
        <f t="shared" si="31"/>
        <v>6</v>
      </c>
      <c r="R109" s="39">
        <f t="shared" si="32"/>
        <v>6</v>
      </c>
      <c r="S109" s="40">
        <f t="shared" si="45"/>
        <v>6</v>
      </c>
      <c r="T109" s="40">
        <f t="shared" si="46"/>
        <v>2.3201036721187687</v>
      </c>
      <c r="U109" s="39">
        <f t="shared" si="47"/>
        <v>6</v>
      </c>
      <c r="V109" s="45">
        <f t="shared" si="33"/>
        <v>6</v>
      </c>
      <c r="W109" s="44">
        <f t="shared" si="34"/>
        <v>6</v>
      </c>
      <c r="X109" s="41">
        <f t="shared" si="48"/>
        <v>6</v>
      </c>
      <c r="Y109" s="37">
        <f t="shared" si="49"/>
        <v>6</v>
      </c>
      <c r="Z109" s="38">
        <f t="shared" si="50"/>
        <v>6</v>
      </c>
      <c r="AA109" s="238">
        <f t="shared" si="38"/>
        <v>3.3359991226002506</v>
      </c>
      <c r="AB109" s="38">
        <f t="shared" si="51"/>
        <v>5.8263413590272677</v>
      </c>
      <c r="AC109" s="37">
        <f t="shared" si="35"/>
        <v>6</v>
      </c>
      <c r="AD109" s="129">
        <f t="shared" si="52"/>
        <v>1.5210464102274519</v>
      </c>
    </row>
    <row r="110" spans="1:30" x14ac:dyDescent="0.25">
      <c r="A110" s="9">
        <v>300154</v>
      </c>
      <c r="B110" s="9" t="s">
        <v>50</v>
      </c>
      <c r="C110" s="5" t="s">
        <v>76</v>
      </c>
      <c r="D110" s="92">
        <v>0.65</v>
      </c>
      <c r="E110" s="243" t="s">
        <v>202</v>
      </c>
      <c r="F110" s="76">
        <f t="shared" si="39"/>
        <v>1.3016336454477535</v>
      </c>
      <c r="G110" s="77">
        <f t="shared" si="40"/>
        <v>1.3016336454477535</v>
      </c>
      <c r="H110" s="39">
        <f t="shared" si="37"/>
        <v>1.3549923883641095</v>
      </c>
      <c r="I110" s="77">
        <f t="shared" si="37"/>
        <v>1.3549923883641095</v>
      </c>
      <c r="J110" s="39">
        <f t="shared" si="41"/>
        <v>0.98264116062171325</v>
      </c>
      <c r="K110" s="130">
        <f t="shared" si="42"/>
        <v>1.3016336454477535</v>
      </c>
      <c r="L110" s="246">
        <f t="shared" si="28"/>
        <v>1.5952517280717227</v>
      </c>
      <c r="M110" s="38">
        <f t="shared" si="43"/>
        <v>4.4833896635823223</v>
      </c>
      <c r="N110" s="39">
        <f t="shared" si="44"/>
        <v>5.086333792098209</v>
      </c>
      <c r="O110" s="40">
        <f t="shared" si="29"/>
        <v>6</v>
      </c>
      <c r="P110" s="39">
        <f t="shared" si="30"/>
        <v>6</v>
      </c>
      <c r="Q110" s="40">
        <f t="shared" si="31"/>
        <v>6</v>
      </c>
      <c r="R110" s="39">
        <f t="shared" si="32"/>
        <v>4.3821813587155569</v>
      </c>
      <c r="S110" s="40">
        <f t="shared" si="45"/>
        <v>6</v>
      </c>
      <c r="T110" s="40">
        <f t="shared" si="46"/>
        <v>1.5834579833455904</v>
      </c>
      <c r="U110" s="39">
        <f t="shared" si="47"/>
        <v>4.3323515552366585</v>
      </c>
      <c r="V110" s="45">
        <f t="shared" si="33"/>
        <v>6</v>
      </c>
      <c r="W110" s="44">
        <f t="shared" si="34"/>
        <v>4.3821813587155569</v>
      </c>
      <c r="X110" s="41">
        <f t="shared" si="48"/>
        <v>4.4833896635823223</v>
      </c>
      <c r="Y110" s="37">
        <f t="shared" si="49"/>
        <v>6</v>
      </c>
      <c r="Z110" s="38">
        <f t="shared" si="50"/>
        <v>4.4833896635823223</v>
      </c>
      <c r="AA110" s="238">
        <f t="shared" si="38"/>
        <v>2.3023993790709469</v>
      </c>
      <c r="AB110" s="38">
        <f t="shared" si="51"/>
        <v>4.0940261925423744</v>
      </c>
      <c r="AC110" s="37">
        <f t="shared" si="35"/>
        <v>4.4081854579013529</v>
      </c>
      <c r="AD110" s="129">
        <f t="shared" si="52"/>
        <v>1.0179713056994277</v>
      </c>
    </row>
    <row r="111" spans="1:30" x14ac:dyDescent="0.25">
      <c r="A111" s="9">
        <v>300115</v>
      </c>
      <c r="B111" s="9" t="s">
        <v>130</v>
      </c>
      <c r="C111" s="5" t="s">
        <v>74</v>
      </c>
      <c r="D111" s="92">
        <v>0.36</v>
      </c>
      <c r="E111" s="243" t="s">
        <v>201</v>
      </c>
      <c r="F111" s="76">
        <f t="shared" si="39"/>
        <v>2.4307274153917779</v>
      </c>
      <c r="G111" s="77">
        <f t="shared" si="40"/>
        <v>2.4307274153917779</v>
      </c>
      <c r="H111" s="39">
        <f t="shared" si="37"/>
        <v>2.5270695901018647</v>
      </c>
      <c r="I111" s="77">
        <f t="shared" si="37"/>
        <v>2.5270695901018647</v>
      </c>
      <c r="J111" s="39">
        <f t="shared" si="41"/>
        <v>1.8547687622336491</v>
      </c>
      <c r="K111" s="130">
        <f t="shared" si="42"/>
        <v>2.4307274153917779</v>
      </c>
      <c r="L111" s="246">
        <f t="shared" si="28"/>
        <v>2.960871175685055</v>
      </c>
      <c r="M111" s="38">
        <f t="shared" si="43"/>
        <v>6</v>
      </c>
      <c r="N111" s="39">
        <f t="shared" si="44"/>
        <v>6</v>
      </c>
      <c r="O111" s="40">
        <f t="shared" si="29"/>
        <v>6</v>
      </c>
      <c r="P111" s="39">
        <f t="shared" si="30"/>
        <v>6</v>
      </c>
      <c r="Q111" s="40">
        <f t="shared" si="31"/>
        <v>6</v>
      </c>
      <c r="R111" s="39">
        <f t="shared" si="32"/>
        <v>6</v>
      </c>
      <c r="S111" s="40">
        <f t="shared" si="45"/>
        <v>6</v>
      </c>
      <c r="T111" s="40">
        <f t="shared" si="46"/>
        <v>3.0201324699295382</v>
      </c>
      <c r="U111" s="39">
        <f t="shared" si="47"/>
        <v>6</v>
      </c>
      <c r="V111" s="45">
        <f t="shared" si="33"/>
        <v>6</v>
      </c>
      <c r="W111" s="44">
        <f t="shared" si="34"/>
        <v>6</v>
      </c>
      <c r="X111" s="41">
        <f t="shared" si="48"/>
        <v>6</v>
      </c>
      <c r="Y111" s="37">
        <f t="shared" si="49"/>
        <v>6</v>
      </c>
      <c r="Z111" s="38">
        <f t="shared" si="50"/>
        <v>6</v>
      </c>
      <c r="AA111" s="238">
        <f t="shared" si="38"/>
        <v>4.3182211011003204</v>
      </c>
      <c r="AB111" s="38">
        <f t="shared" si="51"/>
        <v>6</v>
      </c>
      <c r="AC111" s="37">
        <f t="shared" si="35"/>
        <v>6</v>
      </c>
      <c r="AD111" s="129">
        <f t="shared" si="52"/>
        <v>1.7</v>
      </c>
    </row>
    <row r="112" spans="1:30" x14ac:dyDescent="0.25">
      <c r="A112" s="9">
        <v>300727</v>
      </c>
      <c r="B112" s="2" t="s">
        <v>103</v>
      </c>
      <c r="C112" s="5" t="s">
        <v>75</v>
      </c>
      <c r="D112" s="88">
        <v>0.22</v>
      </c>
      <c r="E112" s="243" t="s">
        <v>202</v>
      </c>
      <c r="F112" s="76">
        <f t="shared" si="39"/>
        <v>4.0411903160956371</v>
      </c>
      <c r="G112" s="77">
        <f t="shared" si="40"/>
        <v>4.0411903160956371</v>
      </c>
      <c r="H112" s="39">
        <f t="shared" si="37"/>
        <v>4.1988411474394143</v>
      </c>
      <c r="I112" s="77">
        <f t="shared" si="37"/>
        <v>4.1988411474394143</v>
      </c>
      <c r="J112" s="39">
        <f t="shared" si="41"/>
        <v>3.0987125200186982</v>
      </c>
      <c r="K112" s="127">
        <f t="shared" si="42"/>
        <v>4.0411903160956371</v>
      </c>
      <c r="L112" s="246">
        <f t="shared" si="28"/>
        <v>4.9086982874846354</v>
      </c>
      <c r="M112" s="38">
        <f t="shared" si="43"/>
        <v>6</v>
      </c>
      <c r="N112" s="39">
        <f t="shared" si="44"/>
        <v>6</v>
      </c>
      <c r="O112" s="40">
        <f t="shared" si="29"/>
        <v>6</v>
      </c>
      <c r="P112" s="39">
        <f t="shared" si="30"/>
        <v>6</v>
      </c>
      <c r="Q112" s="40">
        <f t="shared" si="31"/>
        <v>6</v>
      </c>
      <c r="R112" s="39">
        <f t="shared" si="32"/>
        <v>6</v>
      </c>
      <c r="S112" s="40">
        <f t="shared" si="45"/>
        <v>6</v>
      </c>
      <c r="T112" s="40">
        <f t="shared" si="46"/>
        <v>5.0693076780665169</v>
      </c>
      <c r="U112" s="39">
        <f t="shared" si="47"/>
        <v>6</v>
      </c>
      <c r="V112" s="45">
        <f t="shared" si="33"/>
        <v>6</v>
      </c>
      <c r="W112" s="44">
        <f t="shared" si="34"/>
        <v>6</v>
      </c>
      <c r="X112" s="41">
        <f t="shared" si="48"/>
        <v>6</v>
      </c>
      <c r="Y112" s="37">
        <f t="shared" si="49"/>
        <v>6</v>
      </c>
      <c r="Z112" s="38">
        <f t="shared" si="50"/>
        <v>6</v>
      </c>
      <c r="AA112" s="238">
        <f t="shared" si="38"/>
        <v>6</v>
      </c>
      <c r="AB112" s="38">
        <f t="shared" si="51"/>
        <v>6</v>
      </c>
      <c r="AC112" s="37">
        <f t="shared" si="35"/>
        <v>6</v>
      </c>
      <c r="AD112" s="129">
        <f t="shared" si="52"/>
        <v>1.7</v>
      </c>
    </row>
    <row r="113" spans="1:30" x14ac:dyDescent="0.25">
      <c r="A113" s="9">
        <v>300814</v>
      </c>
      <c r="B113" s="2" t="s">
        <v>305</v>
      </c>
      <c r="C113" s="5" t="s">
        <v>74</v>
      </c>
      <c r="D113" s="88">
        <v>0.32</v>
      </c>
      <c r="E113" s="249" t="s">
        <v>202</v>
      </c>
      <c r="F113" s="76">
        <f t="shared" si="39"/>
        <v>2.7470683423157496</v>
      </c>
      <c r="G113" s="77">
        <f t="shared" si="40"/>
        <v>2.7470683423157496</v>
      </c>
      <c r="H113" s="39">
        <f t="shared" si="37"/>
        <v>2.8554532888645974</v>
      </c>
      <c r="I113" s="77">
        <f t="shared" si="37"/>
        <v>2.8554532888645974</v>
      </c>
      <c r="J113" s="39">
        <f t="shared" si="41"/>
        <v>2.0991148575128551</v>
      </c>
      <c r="K113" s="127">
        <f t="shared" si="42"/>
        <v>2.7470683423157496</v>
      </c>
      <c r="L113" s="250">
        <f t="shared" si="28"/>
        <v>3.3434800726456868</v>
      </c>
      <c r="M113" s="38">
        <f t="shared" si="43"/>
        <v>6</v>
      </c>
      <c r="N113" s="39">
        <f t="shared" si="44"/>
        <v>6</v>
      </c>
      <c r="O113" s="40">
        <f t="shared" si="29"/>
        <v>6</v>
      </c>
      <c r="P113" s="39">
        <f t="shared" si="30"/>
        <v>6</v>
      </c>
      <c r="Q113" s="40">
        <f t="shared" si="31"/>
        <v>6</v>
      </c>
      <c r="R113" s="39">
        <f t="shared" si="32"/>
        <v>6</v>
      </c>
      <c r="S113" s="40">
        <f t="shared" si="45"/>
        <v>6</v>
      </c>
      <c r="T113" s="40">
        <f t="shared" si="46"/>
        <v>3.4226490286707301</v>
      </c>
      <c r="U113" s="39">
        <f t="shared" si="47"/>
        <v>6</v>
      </c>
      <c r="V113" s="45">
        <f t="shared" si="33"/>
        <v>6</v>
      </c>
      <c r="W113" s="44">
        <f t="shared" si="34"/>
        <v>6</v>
      </c>
      <c r="X113" s="41">
        <f t="shared" si="48"/>
        <v>6</v>
      </c>
      <c r="Y113" s="37">
        <f t="shared" si="49"/>
        <v>6</v>
      </c>
      <c r="Z113" s="38">
        <f t="shared" si="50"/>
        <v>6</v>
      </c>
      <c r="AA113" s="238">
        <f t="shared" si="38"/>
        <v>4.8829987387378599</v>
      </c>
      <c r="AB113" s="38">
        <f t="shared" si="51"/>
        <v>6</v>
      </c>
      <c r="AC113" s="37">
        <f t="shared" si="35"/>
        <v>6</v>
      </c>
      <c r="AD113" s="129" t="s">
        <v>190</v>
      </c>
    </row>
    <row r="114" spans="1:30" x14ac:dyDescent="0.25">
      <c r="A114" s="9">
        <v>300412</v>
      </c>
      <c r="B114" s="2" t="s">
        <v>51</v>
      </c>
      <c r="C114" s="5" t="s">
        <v>75</v>
      </c>
      <c r="D114" s="88">
        <v>0.31</v>
      </c>
      <c r="E114" s="243" t="s">
        <v>202</v>
      </c>
      <c r="F114" s="76">
        <f t="shared" si="39"/>
        <v>2.838909256584</v>
      </c>
      <c r="G114" s="77">
        <f t="shared" si="40"/>
        <v>2.838909256584</v>
      </c>
      <c r="H114" s="39">
        <f t="shared" si="37"/>
        <v>2.9507904917311976</v>
      </c>
      <c r="I114" s="77">
        <f t="shared" si="37"/>
        <v>2.9507904917311976</v>
      </c>
      <c r="J114" s="39">
        <f t="shared" si="41"/>
        <v>2.170054046464883</v>
      </c>
      <c r="K114" s="127">
        <f t="shared" si="42"/>
        <v>2.838909256584</v>
      </c>
      <c r="L114" s="246">
        <f t="shared" si="28"/>
        <v>3.4545600749890961</v>
      </c>
      <c r="M114" s="38">
        <f t="shared" si="43"/>
        <v>6</v>
      </c>
      <c r="N114" s="39">
        <f t="shared" si="44"/>
        <v>6</v>
      </c>
      <c r="O114" s="40">
        <f t="shared" si="29"/>
        <v>6</v>
      </c>
      <c r="P114" s="39">
        <f t="shared" si="30"/>
        <v>6</v>
      </c>
      <c r="Q114" s="40">
        <f t="shared" si="31"/>
        <v>6</v>
      </c>
      <c r="R114" s="39">
        <f t="shared" si="32"/>
        <v>6</v>
      </c>
      <c r="S114" s="40">
        <f t="shared" si="45"/>
        <v>6</v>
      </c>
      <c r="T114" s="40">
        <f t="shared" si="46"/>
        <v>3.5395086747568829</v>
      </c>
      <c r="U114" s="39">
        <f t="shared" si="47"/>
        <v>6</v>
      </c>
      <c r="V114" s="45">
        <f t="shared" si="33"/>
        <v>6</v>
      </c>
      <c r="W114" s="44">
        <f t="shared" si="34"/>
        <v>6</v>
      </c>
      <c r="X114" s="41">
        <f t="shared" si="48"/>
        <v>6</v>
      </c>
      <c r="Y114" s="37">
        <f t="shared" si="49"/>
        <v>6</v>
      </c>
      <c r="Z114" s="38">
        <f t="shared" si="50"/>
        <v>6</v>
      </c>
      <c r="AA114" s="238">
        <f t="shared" si="38"/>
        <v>5.046966439987469</v>
      </c>
      <c r="AB114" s="38">
        <f t="shared" si="51"/>
        <v>6</v>
      </c>
      <c r="AC114" s="37">
        <f t="shared" si="35"/>
        <v>6</v>
      </c>
      <c r="AD114" s="129">
        <f t="shared" si="52"/>
        <v>1.7</v>
      </c>
    </row>
    <row r="115" spans="1:30" x14ac:dyDescent="0.25">
      <c r="A115" s="9">
        <v>300807</v>
      </c>
      <c r="B115" s="89" t="s">
        <v>52</v>
      </c>
      <c r="C115" s="5" t="s">
        <v>75</v>
      </c>
      <c r="D115" s="90">
        <v>0.35</v>
      </c>
      <c r="E115" s="195" t="s">
        <v>232</v>
      </c>
      <c r="F115" s="76">
        <f t="shared" si="39"/>
        <v>2.5030339129743999</v>
      </c>
      <c r="G115" s="77">
        <f t="shared" si="40"/>
        <v>2.5030339129743999</v>
      </c>
      <c r="H115" s="39">
        <f t="shared" si="37"/>
        <v>2.6021287212476323</v>
      </c>
      <c r="I115" s="77">
        <f t="shared" si="37"/>
        <v>2.6021287212476323</v>
      </c>
      <c r="J115" s="39">
        <f t="shared" si="41"/>
        <v>1.9106192982974677</v>
      </c>
      <c r="K115" s="41">
        <f t="shared" si="42"/>
        <v>2.5030339129743999</v>
      </c>
      <c r="L115" s="246">
        <f t="shared" si="28"/>
        <v>3.0483246378474855</v>
      </c>
      <c r="M115" s="38">
        <f t="shared" si="43"/>
        <v>6</v>
      </c>
      <c r="N115" s="39">
        <f t="shared" si="44"/>
        <v>6</v>
      </c>
      <c r="O115" s="40">
        <f t="shared" si="29"/>
        <v>6</v>
      </c>
      <c r="P115" s="39">
        <f t="shared" si="30"/>
        <v>6</v>
      </c>
      <c r="Q115" s="40">
        <f t="shared" si="31"/>
        <v>6</v>
      </c>
      <c r="R115" s="39">
        <f t="shared" si="32"/>
        <v>6</v>
      </c>
      <c r="S115" s="40">
        <f t="shared" si="45"/>
        <v>6</v>
      </c>
      <c r="T115" s="40">
        <f t="shared" si="46"/>
        <v>3.1121362547846676</v>
      </c>
      <c r="U115" s="39">
        <f t="shared" si="47"/>
        <v>6</v>
      </c>
      <c r="V115" s="45">
        <f t="shared" si="33"/>
        <v>6</v>
      </c>
      <c r="W115" s="44">
        <f t="shared" si="34"/>
        <v>6</v>
      </c>
      <c r="X115" s="41">
        <f t="shared" si="48"/>
        <v>6</v>
      </c>
      <c r="Y115" s="37">
        <f t="shared" si="49"/>
        <v>6</v>
      </c>
      <c r="Z115" s="38">
        <f t="shared" si="50"/>
        <v>6</v>
      </c>
      <c r="AA115" s="238">
        <f t="shared" si="38"/>
        <v>4.4473131325603301</v>
      </c>
      <c r="AB115" s="38">
        <f t="shared" si="51"/>
        <v>6</v>
      </c>
      <c r="AC115" s="37">
        <f t="shared" si="35"/>
        <v>6</v>
      </c>
      <c r="AD115" s="129">
        <f t="shared" si="52"/>
        <v>1.7</v>
      </c>
    </row>
    <row r="116" spans="1:30" x14ac:dyDescent="0.25">
      <c r="A116" s="9">
        <v>300167</v>
      </c>
      <c r="B116" s="2" t="s">
        <v>110</v>
      </c>
      <c r="C116" s="5" t="s">
        <v>77</v>
      </c>
      <c r="D116" s="88">
        <v>0.7</v>
      </c>
      <c r="E116" s="243" t="s">
        <v>201</v>
      </c>
      <c r="F116" s="76">
        <f t="shared" si="39"/>
        <v>1.2015169564871999</v>
      </c>
      <c r="G116" s="77">
        <f t="shared" si="40"/>
        <v>1.2015169564871999</v>
      </c>
      <c r="H116" s="39">
        <f t="shared" si="37"/>
        <v>1.2510643606238161</v>
      </c>
      <c r="I116" s="77">
        <f t="shared" si="37"/>
        <v>1.2510643606238161</v>
      </c>
      <c r="J116" s="39">
        <f t="shared" si="41"/>
        <v>0.90530964914873391</v>
      </c>
      <c r="K116" s="127">
        <f t="shared" si="42"/>
        <v>1.2015169564871999</v>
      </c>
      <c r="L116" s="246">
        <f t="shared" si="28"/>
        <v>1.4741623189237427</v>
      </c>
      <c r="M116" s="38">
        <f t="shared" si="43"/>
        <v>4.1488618304692997</v>
      </c>
      <c r="N116" s="39">
        <f t="shared" si="44"/>
        <v>4.7087385212340509</v>
      </c>
      <c r="O116" s="40">
        <f t="shared" si="29"/>
        <v>6</v>
      </c>
      <c r="P116" s="39">
        <f t="shared" si="30"/>
        <v>6</v>
      </c>
      <c r="Q116" s="40">
        <f t="shared" si="31"/>
        <v>5.869863572175098</v>
      </c>
      <c r="R116" s="39">
        <f t="shared" si="32"/>
        <v>4.0477398330930177</v>
      </c>
      <c r="S116" s="40">
        <f t="shared" si="45"/>
        <v>6</v>
      </c>
      <c r="T116" s="40">
        <f t="shared" si="46"/>
        <v>1.4560681273923339</v>
      </c>
      <c r="U116" s="39">
        <f t="shared" si="47"/>
        <v>4.0086121584340404</v>
      </c>
      <c r="V116" s="45">
        <f t="shared" si="33"/>
        <v>5.869863572175098</v>
      </c>
      <c r="W116" s="44">
        <f t="shared" si="34"/>
        <v>4.0477398330930177</v>
      </c>
      <c r="X116" s="41">
        <f t="shared" si="48"/>
        <v>4.1488618304692997</v>
      </c>
      <c r="Y116" s="37">
        <f t="shared" si="49"/>
        <v>6</v>
      </c>
      <c r="Z116" s="38">
        <f t="shared" si="50"/>
        <v>4.1488618304692997</v>
      </c>
      <c r="AA116" s="238">
        <f t="shared" si="38"/>
        <v>2.123656566280165</v>
      </c>
      <c r="AB116" s="38">
        <f t="shared" si="51"/>
        <v>3.7944528930750621</v>
      </c>
      <c r="AC116" s="37">
        <f>IF(((($AC$7/2)^2-($AC$6/2)^2)*PI()/$D116/1000)-0.1&gt;6,6,((($AC$7/2)^2-($AC$6/2)^2)*PI()/$D116/1000)-0.1)</f>
        <v>4.0861722109083995</v>
      </c>
      <c r="AD116" s="129">
        <f t="shared" si="52"/>
        <v>0.93097335529232561</v>
      </c>
    </row>
    <row r="117" spans="1:30" x14ac:dyDescent="0.25">
      <c r="A117" s="9">
        <v>300157</v>
      </c>
      <c r="B117" s="89" t="s">
        <v>53</v>
      </c>
      <c r="C117" s="5" t="s">
        <v>79</v>
      </c>
      <c r="D117" s="90">
        <v>0.6</v>
      </c>
      <c r="E117" s="243" t="s">
        <v>201</v>
      </c>
      <c r="F117" s="76">
        <f t="shared" si="39"/>
        <v>1.4184364492350665</v>
      </c>
      <c r="G117" s="77">
        <f t="shared" si="40"/>
        <v>1.4184364492350665</v>
      </c>
      <c r="H117" s="39">
        <f t="shared" si="37"/>
        <v>1.4762417540611188</v>
      </c>
      <c r="I117" s="77">
        <f t="shared" si="37"/>
        <v>1.4762417540611188</v>
      </c>
      <c r="J117" s="39">
        <f t="shared" si="41"/>
        <v>1.0728612573401894</v>
      </c>
      <c r="K117" s="41">
        <f t="shared" si="42"/>
        <v>1.4184364492350665</v>
      </c>
      <c r="L117" s="246">
        <f t="shared" si="28"/>
        <v>1.7365227054110333</v>
      </c>
      <c r="M117" s="38">
        <f t="shared" si="43"/>
        <v>4.8736721355475163</v>
      </c>
      <c r="N117" s="39">
        <f t="shared" si="44"/>
        <v>5.5268616081063939</v>
      </c>
      <c r="O117" s="40">
        <f t="shared" si="29"/>
        <v>6</v>
      </c>
      <c r="P117" s="39">
        <f t="shared" si="30"/>
        <v>6</v>
      </c>
      <c r="Q117" s="40">
        <f t="shared" si="31"/>
        <v>6</v>
      </c>
      <c r="R117" s="39">
        <f t="shared" si="32"/>
        <v>4.7723631386085197</v>
      </c>
      <c r="S117" s="40">
        <f t="shared" si="45"/>
        <v>6</v>
      </c>
      <c r="T117" s="40">
        <f t="shared" si="46"/>
        <v>1.732079481957723</v>
      </c>
      <c r="U117" s="39">
        <f t="shared" si="47"/>
        <v>4.7100475181730479</v>
      </c>
      <c r="V117" s="45">
        <f t="shared" si="33"/>
        <v>6</v>
      </c>
      <c r="W117" s="44">
        <f t="shared" si="34"/>
        <v>4.7723631386085197</v>
      </c>
      <c r="X117" s="41">
        <f t="shared" si="48"/>
        <v>4.8736721355475163</v>
      </c>
      <c r="Y117" s="37">
        <f t="shared" si="49"/>
        <v>6</v>
      </c>
      <c r="Z117" s="38">
        <f t="shared" si="50"/>
        <v>4.8736721355475163</v>
      </c>
      <c r="AA117" s="238">
        <f t="shared" si="38"/>
        <v>2.5109326606601923</v>
      </c>
      <c r="AB117" s="38">
        <f t="shared" si="51"/>
        <v>4.4435283752542398</v>
      </c>
      <c r="AC117" s="37">
        <f t="shared" ref="AC117:AC157" si="53">IF(((($AC$7/2)^2-($AC$6/2)^2)*PI()/$D117/1000)-0.1&gt;6,6,((($AC$7/2)^2-($AC$6/2)^2)*PI()/$D117/1000)-0.1)</f>
        <v>4.7838675793931325</v>
      </c>
      <c r="AD117" s="129">
        <f t="shared" si="52"/>
        <v>1.1194689145077132</v>
      </c>
    </row>
    <row r="118" spans="1:30" x14ac:dyDescent="0.25">
      <c r="A118" s="9">
        <v>300177</v>
      </c>
      <c r="B118" s="89" t="s">
        <v>224</v>
      </c>
      <c r="C118" s="5" t="s">
        <v>76</v>
      </c>
      <c r="D118" s="90">
        <v>0.38</v>
      </c>
      <c r="E118" s="243" t="s">
        <v>201</v>
      </c>
      <c r="F118" s="76">
        <f t="shared" si="39"/>
        <v>2.2975312356343154</v>
      </c>
      <c r="G118" s="77">
        <f t="shared" si="40"/>
        <v>2.2975312356343154</v>
      </c>
      <c r="H118" s="39">
        <f t="shared" si="37"/>
        <v>2.3888027695701877</v>
      </c>
      <c r="I118" s="77">
        <f t="shared" si="37"/>
        <v>2.3888027695701877</v>
      </c>
      <c r="J118" s="39">
        <f t="shared" si="41"/>
        <v>1.7518861958002989</v>
      </c>
      <c r="K118" s="41">
        <f t="shared" si="42"/>
        <v>2.2975312356343154</v>
      </c>
      <c r="L118" s="246">
        <f t="shared" si="28"/>
        <v>2.7997726927542623</v>
      </c>
      <c r="M118" s="38">
        <f t="shared" si="43"/>
        <v>6</v>
      </c>
      <c r="N118" s="39">
        <f t="shared" si="44"/>
        <v>6</v>
      </c>
      <c r="O118" s="40">
        <f t="shared" si="29"/>
        <v>6</v>
      </c>
      <c r="P118" s="39">
        <f t="shared" si="30"/>
        <v>6</v>
      </c>
      <c r="Q118" s="40">
        <f t="shared" si="31"/>
        <v>6</v>
      </c>
      <c r="R118" s="39">
        <f t="shared" si="32"/>
        <v>6</v>
      </c>
      <c r="S118" s="40">
        <f t="shared" si="45"/>
        <v>6</v>
      </c>
      <c r="T118" s="40">
        <f t="shared" si="46"/>
        <v>2.850651813617457</v>
      </c>
      <c r="U118" s="39">
        <f t="shared" si="47"/>
        <v>6</v>
      </c>
      <c r="V118" s="45">
        <f t="shared" si="33"/>
        <v>6</v>
      </c>
      <c r="W118" s="44">
        <f t="shared" si="34"/>
        <v>6</v>
      </c>
      <c r="X118" s="41">
        <f t="shared" si="48"/>
        <v>6</v>
      </c>
      <c r="Y118" s="37">
        <f t="shared" si="49"/>
        <v>6</v>
      </c>
      <c r="Z118" s="38">
        <f t="shared" si="50"/>
        <v>6</v>
      </c>
      <c r="AA118" s="238">
        <f t="shared" si="38"/>
        <v>4.0804199905160932</v>
      </c>
      <c r="AB118" s="38">
        <f t="shared" si="51"/>
        <v>6</v>
      </c>
      <c r="AC118" s="37">
        <f t="shared" si="53"/>
        <v>6</v>
      </c>
      <c r="AD118" s="129">
        <f t="shared" si="52"/>
        <v>1.7</v>
      </c>
    </row>
    <row r="119" spans="1:30" ht="27.75" customHeight="1" x14ac:dyDescent="0.25">
      <c r="A119" s="13">
        <v>300112</v>
      </c>
      <c r="B119" s="22" t="s">
        <v>123</v>
      </c>
      <c r="C119" s="5" t="s">
        <v>77</v>
      </c>
      <c r="D119" s="93">
        <v>0.75</v>
      </c>
      <c r="E119" s="243" t="s">
        <v>201</v>
      </c>
      <c r="F119" s="76">
        <f t="shared" si="39"/>
        <v>1.1147491593880532</v>
      </c>
      <c r="G119" s="77">
        <f t="shared" si="40"/>
        <v>1.1147491593880532</v>
      </c>
      <c r="H119" s="39">
        <f t="shared" si="37"/>
        <v>1.1609934032488949</v>
      </c>
      <c r="I119" s="77">
        <f t="shared" si="37"/>
        <v>1.1609934032488949</v>
      </c>
      <c r="J119" s="39">
        <f t="shared" si="41"/>
        <v>0.83828900587215149</v>
      </c>
      <c r="K119" s="41">
        <f t="shared" si="42"/>
        <v>1.1147491593880532</v>
      </c>
      <c r="L119" s="246">
        <f t="shared" si="28"/>
        <v>1.3692181643288264</v>
      </c>
      <c r="M119" s="38">
        <f t="shared" si="43"/>
        <v>3.8589377084380123</v>
      </c>
      <c r="N119" s="39">
        <f t="shared" si="44"/>
        <v>4.381489286485114</v>
      </c>
      <c r="O119" s="40">
        <f t="shared" si="29"/>
        <v>6</v>
      </c>
      <c r="P119" s="39">
        <f t="shared" si="30"/>
        <v>5.7475658581603524</v>
      </c>
      <c r="Q119" s="40">
        <f t="shared" si="31"/>
        <v>5.4585393340300907</v>
      </c>
      <c r="R119" s="39">
        <f t="shared" si="32"/>
        <v>3.7578905108868161</v>
      </c>
      <c r="S119" s="40">
        <f t="shared" si="45"/>
        <v>6</v>
      </c>
      <c r="T119" s="40">
        <f t="shared" si="46"/>
        <v>1.3456635855661783</v>
      </c>
      <c r="U119" s="39">
        <f t="shared" si="47"/>
        <v>3.7280380145384382</v>
      </c>
      <c r="V119" s="45">
        <f t="shared" si="33"/>
        <v>5.4585393340300907</v>
      </c>
      <c r="W119" s="44">
        <f t="shared" si="34"/>
        <v>3.7578905108868161</v>
      </c>
      <c r="X119" s="41">
        <f t="shared" si="48"/>
        <v>3.8589377084380123</v>
      </c>
      <c r="Y119" s="37">
        <f t="shared" si="49"/>
        <v>6</v>
      </c>
      <c r="Z119" s="38">
        <f t="shared" si="50"/>
        <v>3.8589377084380123</v>
      </c>
      <c r="AA119" s="238">
        <f t="shared" si="38"/>
        <v>1.968746128528154</v>
      </c>
      <c r="AB119" s="38">
        <f t="shared" si="51"/>
        <v>3.534822700203391</v>
      </c>
      <c r="AC119" s="37">
        <f t="shared" si="53"/>
        <v>3.8070940635145054</v>
      </c>
      <c r="AD119" s="129">
        <f t="shared" si="52"/>
        <v>0.8555751316061706</v>
      </c>
    </row>
    <row r="120" spans="1:30" ht="45.75" customHeight="1" x14ac:dyDescent="0.25">
      <c r="A120" s="231">
        <v>300134</v>
      </c>
      <c r="B120" s="22" t="s">
        <v>138</v>
      </c>
      <c r="C120" s="4" t="s">
        <v>77</v>
      </c>
      <c r="D120" s="94">
        <v>0.6</v>
      </c>
      <c r="E120" s="243" t="s">
        <v>201</v>
      </c>
      <c r="F120" s="131">
        <f t="shared" si="39"/>
        <v>1.4184364492350665</v>
      </c>
      <c r="G120" s="132">
        <f t="shared" si="40"/>
        <v>1.4184364492350665</v>
      </c>
      <c r="H120" s="133">
        <f t="shared" si="37"/>
        <v>1.4762417540611188</v>
      </c>
      <c r="I120" s="132">
        <f t="shared" si="37"/>
        <v>1.4762417540611188</v>
      </c>
      <c r="J120" s="133">
        <f t="shared" si="41"/>
        <v>1.0728612573401894</v>
      </c>
      <c r="K120" s="134">
        <f t="shared" si="42"/>
        <v>1.4184364492350665</v>
      </c>
      <c r="L120" s="202">
        <f t="shared" si="28"/>
        <v>1.7365227054110333</v>
      </c>
      <c r="M120" s="137">
        <f t="shared" si="43"/>
        <v>4.8736721355475163</v>
      </c>
      <c r="N120" s="133">
        <f t="shared" si="44"/>
        <v>5.5268616081063939</v>
      </c>
      <c r="O120" s="135">
        <f t="shared" si="29"/>
        <v>6</v>
      </c>
      <c r="P120" s="133">
        <f t="shared" si="30"/>
        <v>6</v>
      </c>
      <c r="Q120" s="135">
        <f t="shared" si="31"/>
        <v>6</v>
      </c>
      <c r="R120" s="133">
        <f t="shared" si="32"/>
        <v>4.7723631386085197</v>
      </c>
      <c r="S120" s="135">
        <f t="shared" si="45"/>
        <v>6</v>
      </c>
      <c r="T120" s="135">
        <f t="shared" si="46"/>
        <v>1.732079481957723</v>
      </c>
      <c r="U120" s="133">
        <f t="shared" si="47"/>
        <v>4.7100475181730479</v>
      </c>
      <c r="V120" s="267">
        <f t="shared" si="33"/>
        <v>6</v>
      </c>
      <c r="W120" s="262">
        <f t="shared" si="34"/>
        <v>4.7723631386085197</v>
      </c>
      <c r="X120" s="134">
        <f t="shared" si="48"/>
        <v>4.8736721355475163</v>
      </c>
      <c r="Y120" s="136">
        <f t="shared" si="49"/>
        <v>6</v>
      </c>
      <c r="Z120" s="137">
        <f t="shared" si="50"/>
        <v>4.8736721355475163</v>
      </c>
      <c r="AA120" s="239">
        <f t="shared" si="38"/>
        <v>2.5109326606601923</v>
      </c>
      <c r="AB120" s="137">
        <f t="shared" si="51"/>
        <v>4.4435283752542398</v>
      </c>
      <c r="AC120" s="136">
        <f t="shared" si="53"/>
        <v>4.7838675793931325</v>
      </c>
      <c r="AD120" s="138">
        <f t="shared" si="52"/>
        <v>1.1194689145077132</v>
      </c>
    </row>
    <row r="121" spans="1:30" x14ac:dyDescent="0.25">
      <c r="A121" s="15">
        <v>300166</v>
      </c>
      <c r="B121" s="67" t="s">
        <v>191</v>
      </c>
      <c r="C121" s="5" t="s">
        <v>77</v>
      </c>
      <c r="D121" s="95">
        <v>0.57999999999999996</v>
      </c>
      <c r="E121" s="243" t="s">
        <v>201</v>
      </c>
      <c r="F121" s="76">
        <f t="shared" si="39"/>
        <v>1.4707963267948967</v>
      </c>
      <c r="G121" s="77">
        <f t="shared" si="40"/>
        <v>1.4707963267948967</v>
      </c>
      <c r="H121" s="39">
        <f t="shared" si="37"/>
        <v>1.5305949179942608</v>
      </c>
      <c r="I121" s="77">
        <f t="shared" si="37"/>
        <v>1.5305949179942608</v>
      </c>
      <c r="J121" s="39">
        <f t="shared" si="41"/>
        <v>1.1133047489726098</v>
      </c>
      <c r="K121" s="127">
        <f t="shared" si="42"/>
        <v>1.4707963267948967</v>
      </c>
      <c r="L121" s="246">
        <f t="shared" si="28"/>
        <v>1.7998510745631378</v>
      </c>
      <c r="M121" s="38">
        <f t="shared" si="43"/>
        <v>5.0486263471181196</v>
      </c>
      <c r="N121" s="39">
        <f t="shared" si="44"/>
        <v>5.7243395945928208</v>
      </c>
      <c r="O121" s="40">
        <f t="shared" si="29"/>
        <v>6</v>
      </c>
      <c r="P121" s="39">
        <f t="shared" si="30"/>
        <v>6</v>
      </c>
      <c r="Q121" s="40">
        <f t="shared" si="31"/>
        <v>6</v>
      </c>
      <c r="R121" s="39">
        <f t="shared" si="32"/>
        <v>4.9472722123536412</v>
      </c>
      <c r="S121" s="40">
        <f t="shared" si="45"/>
        <v>6</v>
      </c>
      <c r="T121" s="40">
        <f t="shared" si="46"/>
        <v>1.7987029123700584</v>
      </c>
      <c r="U121" s="39">
        <f t="shared" si="47"/>
        <v>4.8793595015583255</v>
      </c>
      <c r="V121" s="45">
        <f t="shared" si="33"/>
        <v>6</v>
      </c>
      <c r="W121" s="44">
        <f t="shared" si="34"/>
        <v>4.9472722123536412</v>
      </c>
      <c r="X121" s="41">
        <f t="shared" si="48"/>
        <v>5.0486263471181196</v>
      </c>
      <c r="Y121" s="37">
        <f t="shared" si="49"/>
        <v>6</v>
      </c>
      <c r="Z121" s="38">
        <f t="shared" si="50"/>
        <v>5.0486263471181196</v>
      </c>
      <c r="AA121" s="238">
        <f t="shared" si="38"/>
        <v>2.6044130972346817</v>
      </c>
      <c r="AB121" s="38">
        <f t="shared" si="51"/>
        <v>4.6002017675043856</v>
      </c>
      <c r="AC121" s="37">
        <f t="shared" si="53"/>
        <v>4.9522768062687588</v>
      </c>
      <c r="AD121" s="129">
        <f t="shared" si="52"/>
        <v>1.1649678425941861</v>
      </c>
    </row>
    <row r="122" spans="1:30" x14ac:dyDescent="0.25">
      <c r="A122" s="15">
        <v>300145</v>
      </c>
      <c r="B122" s="67" t="s">
        <v>288</v>
      </c>
      <c r="C122" s="5" t="s">
        <v>79</v>
      </c>
      <c r="D122" s="95">
        <v>0.82</v>
      </c>
      <c r="E122" s="243" t="s">
        <v>201</v>
      </c>
      <c r="F122" s="76" t="s">
        <v>190</v>
      </c>
      <c r="G122" s="77" t="s">
        <v>190</v>
      </c>
      <c r="H122" s="39" t="s">
        <v>190</v>
      </c>
      <c r="I122" s="77" t="s">
        <v>190</v>
      </c>
      <c r="J122" s="39" t="s">
        <v>190</v>
      </c>
      <c r="K122" s="127" t="s">
        <v>190</v>
      </c>
      <c r="L122" s="246" t="s">
        <v>190</v>
      </c>
      <c r="M122" s="38">
        <f t="shared" si="43"/>
        <v>3.5124430260103776</v>
      </c>
      <c r="N122" s="39">
        <f t="shared" si="44"/>
        <v>3.9903865425168732</v>
      </c>
      <c r="O122" s="40">
        <f t="shared" si="29"/>
        <v>6</v>
      </c>
      <c r="P122" s="39">
        <f t="shared" si="30"/>
        <v>5.2313102361222734</v>
      </c>
      <c r="Q122" s="40">
        <f t="shared" si="31"/>
        <v>4.9669567079543517</v>
      </c>
      <c r="R122" s="39">
        <f t="shared" si="32"/>
        <v>3.4114852233720883</v>
      </c>
      <c r="S122" s="40">
        <f t="shared" si="45"/>
        <v>6</v>
      </c>
      <c r="T122" s="40">
        <f t="shared" si="46"/>
        <v>1.2137166941154072</v>
      </c>
      <c r="U122" s="39">
        <f t="shared" si="47"/>
        <v>3.3927176962241812</v>
      </c>
      <c r="V122" s="45">
        <f t="shared" si="33"/>
        <v>4.9669567079543517</v>
      </c>
      <c r="W122" s="44">
        <f t="shared" si="34"/>
        <v>3.4114852233720883</v>
      </c>
      <c r="X122" s="41">
        <f t="shared" si="48"/>
        <v>3.5124430260103776</v>
      </c>
      <c r="Y122" s="37">
        <f t="shared" si="49"/>
        <v>5.618651027609145</v>
      </c>
      <c r="Z122" s="38">
        <f t="shared" si="50"/>
        <v>3.5124430260103776</v>
      </c>
      <c r="AA122" s="238">
        <f t="shared" si="38"/>
        <v>1.7836092638977019</v>
      </c>
      <c r="AB122" s="38">
        <f t="shared" si="51"/>
        <v>3.2245329575031012</v>
      </c>
      <c r="AC122" s="37">
        <f t="shared" si="53"/>
        <v>3.4735616434583898</v>
      </c>
      <c r="AD122" s="129" t="s">
        <v>190</v>
      </c>
    </row>
    <row r="123" spans="1:30" x14ac:dyDescent="0.25">
      <c r="A123" s="15">
        <v>300146</v>
      </c>
      <c r="B123" s="67" t="s">
        <v>310</v>
      </c>
      <c r="C123" s="5" t="s">
        <v>79</v>
      </c>
      <c r="D123" s="95">
        <v>0.65</v>
      </c>
      <c r="E123" s="249" t="s">
        <v>201</v>
      </c>
      <c r="F123" s="76" t="s">
        <v>190</v>
      </c>
      <c r="G123" s="77" t="s">
        <v>190</v>
      </c>
      <c r="H123" s="39" t="s">
        <v>190</v>
      </c>
      <c r="I123" s="77" t="s">
        <v>190</v>
      </c>
      <c r="J123" s="39" t="s">
        <v>190</v>
      </c>
      <c r="K123" s="127" t="s">
        <v>190</v>
      </c>
      <c r="L123" s="250" t="s">
        <v>190</v>
      </c>
      <c r="M123" s="38">
        <f t="shared" si="43"/>
        <v>4.4833896635823223</v>
      </c>
      <c r="N123" s="39">
        <f t="shared" si="44"/>
        <v>5.086333792098209</v>
      </c>
      <c r="O123" s="40">
        <f t="shared" si="29"/>
        <v>6</v>
      </c>
      <c r="P123" s="39">
        <f t="shared" si="30"/>
        <v>6</v>
      </c>
      <c r="Q123" s="40">
        <f t="shared" si="31"/>
        <v>6</v>
      </c>
      <c r="R123" s="39">
        <f t="shared" si="32"/>
        <v>4.3821813587155569</v>
      </c>
      <c r="S123" s="40">
        <f t="shared" si="45"/>
        <v>6</v>
      </c>
      <c r="T123" s="40">
        <f t="shared" si="46"/>
        <v>1.5834579833455904</v>
      </c>
      <c r="U123" s="39">
        <f t="shared" si="47"/>
        <v>4.3323515552366585</v>
      </c>
      <c r="V123" s="45">
        <f t="shared" si="33"/>
        <v>6</v>
      </c>
      <c r="W123" s="44">
        <f t="shared" si="34"/>
        <v>4.3821813587155569</v>
      </c>
      <c r="X123" s="41">
        <f t="shared" si="48"/>
        <v>4.4833896635823223</v>
      </c>
      <c r="Y123" s="37">
        <f t="shared" si="49"/>
        <v>6</v>
      </c>
      <c r="Z123" s="38">
        <f t="shared" si="50"/>
        <v>4.4833896635823223</v>
      </c>
      <c r="AA123" s="238">
        <f t="shared" si="38"/>
        <v>2.3023993790709469</v>
      </c>
      <c r="AB123" s="38">
        <f t="shared" si="51"/>
        <v>4.0940261925423744</v>
      </c>
      <c r="AC123" s="37">
        <f t="shared" si="53"/>
        <v>4.4081854579013529</v>
      </c>
      <c r="AD123" s="129" t="s">
        <v>190</v>
      </c>
    </row>
    <row r="124" spans="1:30" x14ac:dyDescent="0.25">
      <c r="A124" s="15">
        <v>300187</v>
      </c>
      <c r="B124" s="67" t="s">
        <v>309</v>
      </c>
      <c r="C124" s="5" t="s">
        <v>77</v>
      </c>
      <c r="D124" s="95">
        <v>0.5</v>
      </c>
      <c r="E124" s="249" t="s">
        <v>201</v>
      </c>
      <c r="F124" s="76" t="s">
        <v>190</v>
      </c>
      <c r="G124" s="77" t="s">
        <v>190</v>
      </c>
      <c r="H124" s="39" t="s">
        <v>190</v>
      </c>
      <c r="I124" s="77" t="s">
        <v>190</v>
      </c>
      <c r="J124" s="39" t="s">
        <v>190</v>
      </c>
      <c r="K124" s="127" t="s">
        <v>190</v>
      </c>
      <c r="L124" s="250" t="s">
        <v>190</v>
      </c>
      <c r="M124" s="38">
        <f t="shared" si="43"/>
        <v>5.8884065626570186</v>
      </c>
      <c r="N124" s="39">
        <f t="shared" si="44"/>
        <v>6</v>
      </c>
      <c r="O124" s="40">
        <f t="shared" si="29"/>
        <v>6</v>
      </c>
      <c r="P124" s="39">
        <f t="shared" si="30"/>
        <v>6</v>
      </c>
      <c r="Q124" s="40">
        <f t="shared" si="31"/>
        <v>6</v>
      </c>
      <c r="R124" s="39">
        <f t="shared" si="32"/>
        <v>5.7868357663302241</v>
      </c>
      <c r="S124" s="40">
        <f t="shared" si="45"/>
        <v>6</v>
      </c>
      <c r="T124" s="40">
        <f t="shared" si="46"/>
        <v>2.1184953783492673</v>
      </c>
      <c r="U124" s="39">
        <f t="shared" si="47"/>
        <v>5.6920570218076572</v>
      </c>
      <c r="V124" s="45">
        <f t="shared" si="33"/>
        <v>6</v>
      </c>
      <c r="W124" s="44">
        <f t="shared" si="34"/>
        <v>5.7868357663302241</v>
      </c>
      <c r="X124" s="41">
        <f t="shared" si="48"/>
        <v>5.8884065626570186</v>
      </c>
      <c r="Y124" s="37">
        <f t="shared" si="49"/>
        <v>6</v>
      </c>
      <c r="Z124" s="38">
        <f t="shared" si="50"/>
        <v>5.8884065626570186</v>
      </c>
      <c r="AA124" s="238">
        <f t="shared" si="38"/>
        <v>3.0531191927922308</v>
      </c>
      <c r="AB124" s="38">
        <f t="shared" si="51"/>
        <v>5.3522340503050865</v>
      </c>
      <c r="AC124" s="37">
        <f t="shared" si="53"/>
        <v>5.760641095271759</v>
      </c>
      <c r="AD124" s="129" t="s">
        <v>190</v>
      </c>
    </row>
    <row r="125" spans="1:30" x14ac:dyDescent="0.25">
      <c r="A125" s="15">
        <v>300143</v>
      </c>
      <c r="B125" s="67" t="s">
        <v>289</v>
      </c>
      <c r="C125" s="5" t="s">
        <v>79</v>
      </c>
      <c r="D125" s="95">
        <v>0.72</v>
      </c>
      <c r="E125" s="243" t="s">
        <v>201</v>
      </c>
      <c r="F125" s="76" t="s">
        <v>190</v>
      </c>
      <c r="G125" s="77" t="s">
        <v>190</v>
      </c>
      <c r="H125" s="39" t="s">
        <v>190</v>
      </c>
      <c r="I125" s="77" t="s">
        <v>190</v>
      </c>
      <c r="J125" s="39" t="s">
        <v>190</v>
      </c>
      <c r="K125" s="127" t="s">
        <v>190</v>
      </c>
      <c r="L125" s="246" t="s">
        <v>190</v>
      </c>
      <c r="M125" s="38">
        <f t="shared" si="43"/>
        <v>4.0280601129562639</v>
      </c>
      <c r="N125" s="39">
        <f t="shared" si="44"/>
        <v>4.5723846734219951</v>
      </c>
      <c r="O125" s="40">
        <f t="shared" si="29"/>
        <v>6</v>
      </c>
      <c r="P125" s="39">
        <f t="shared" si="30"/>
        <v>5.9995477689170329</v>
      </c>
      <c r="Q125" s="40">
        <f t="shared" si="31"/>
        <v>5.698478472948012</v>
      </c>
      <c r="R125" s="39">
        <f t="shared" si="32"/>
        <v>3.9269692821737676</v>
      </c>
      <c r="S125" s="40">
        <f t="shared" si="45"/>
        <v>6</v>
      </c>
      <c r="T125" s="40">
        <f t="shared" si="46"/>
        <v>1.4100662349647692</v>
      </c>
      <c r="U125" s="39">
        <f t="shared" si="47"/>
        <v>3.8917062651442063</v>
      </c>
      <c r="V125" s="45">
        <f t="shared" si="33"/>
        <v>5.698478472948012</v>
      </c>
      <c r="W125" s="44">
        <f t="shared" si="34"/>
        <v>3.9269692821737676</v>
      </c>
      <c r="X125" s="41">
        <f t="shared" si="48"/>
        <v>4.0280601129562639</v>
      </c>
      <c r="Y125" s="37">
        <f t="shared" si="49"/>
        <v>6</v>
      </c>
      <c r="Z125" s="38">
        <f t="shared" si="50"/>
        <v>4.0280601129562639</v>
      </c>
      <c r="AA125" s="238">
        <f t="shared" si="38"/>
        <v>2.0591105505501601</v>
      </c>
      <c r="AB125" s="38">
        <f t="shared" si="51"/>
        <v>3.6862736460451986</v>
      </c>
      <c r="AC125" s="37">
        <f t="shared" si="53"/>
        <v>3.9698896494942768</v>
      </c>
      <c r="AD125" s="129" t="s">
        <v>190</v>
      </c>
    </row>
    <row r="126" spans="1:30" x14ac:dyDescent="0.25">
      <c r="A126" s="15">
        <v>300812</v>
      </c>
      <c r="B126" s="67" t="s">
        <v>249</v>
      </c>
      <c r="C126" s="5" t="s">
        <v>74</v>
      </c>
      <c r="D126" s="95">
        <v>0.33</v>
      </c>
      <c r="E126" s="195" t="s">
        <v>232</v>
      </c>
      <c r="F126" s="76">
        <f t="shared" si="39"/>
        <v>2.6607935440637576</v>
      </c>
      <c r="G126" s="77">
        <f t="shared" si="40"/>
        <v>2.6607935440637576</v>
      </c>
      <c r="H126" s="39">
        <f t="shared" si="37"/>
        <v>2.765894098292943</v>
      </c>
      <c r="I126" s="77">
        <f t="shared" si="37"/>
        <v>2.765894098292943</v>
      </c>
      <c r="J126" s="39">
        <f t="shared" si="41"/>
        <v>2.0324750133457985</v>
      </c>
      <c r="K126" s="127">
        <f t="shared" si="42"/>
        <v>2.6607935440637576</v>
      </c>
      <c r="L126" s="246">
        <f t="shared" si="28"/>
        <v>3.2391321916564237</v>
      </c>
      <c r="M126" s="38">
        <f t="shared" si="43"/>
        <v>6</v>
      </c>
      <c r="N126" s="39">
        <f t="shared" si="44"/>
        <v>6</v>
      </c>
      <c r="O126" s="40">
        <f t="shared" si="29"/>
        <v>6</v>
      </c>
      <c r="P126" s="39">
        <f t="shared" si="30"/>
        <v>6</v>
      </c>
      <c r="Q126" s="40">
        <f t="shared" si="31"/>
        <v>6</v>
      </c>
      <c r="R126" s="39">
        <f t="shared" si="32"/>
        <v>6</v>
      </c>
      <c r="S126" s="40">
        <f t="shared" si="45"/>
        <v>6</v>
      </c>
      <c r="T126" s="40">
        <f t="shared" si="46"/>
        <v>3.3128717853776779</v>
      </c>
      <c r="U126" s="39">
        <f t="shared" si="47"/>
        <v>6</v>
      </c>
      <c r="V126" s="45">
        <f t="shared" si="33"/>
        <v>6</v>
      </c>
      <c r="W126" s="44">
        <f t="shared" si="34"/>
        <v>6</v>
      </c>
      <c r="X126" s="41">
        <f t="shared" si="48"/>
        <v>6</v>
      </c>
      <c r="Y126" s="37">
        <f t="shared" si="49"/>
        <v>6</v>
      </c>
      <c r="Z126" s="38">
        <f t="shared" si="50"/>
        <v>6</v>
      </c>
      <c r="AA126" s="238">
        <f t="shared" si="38"/>
        <v>4.7289684739276225</v>
      </c>
      <c r="AB126" s="38">
        <f t="shared" si="51"/>
        <v>6</v>
      </c>
      <c r="AC126" s="37">
        <f t="shared" si="53"/>
        <v>6</v>
      </c>
      <c r="AD126" s="129">
        <f t="shared" si="52"/>
        <v>1.7</v>
      </c>
    </row>
    <row r="127" spans="1:30" x14ac:dyDescent="0.25">
      <c r="A127" s="9">
        <v>300348</v>
      </c>
      <c r="B127" s="89" t="s">
        <v>54</v>
      </c>
      <c r="C127" s="96" t="s">
        <v>75</v>
      </c>
      <c r="D127" s="90">
        <v>0.34</v>
      </c>
      <c r="E127" s="243" t="s">
        <v>202</v>
      </c>
      <c r="F127" s="76">
        <f t="shared" si="39"/>
        <v>2.5795937339442347</v>
      </c>
      <c r="G127" s="40">
        <f t="shared" si="40"/>
        <v>2.5795937339442347</v>
      </c>
      <c r="H127" s="39">
        <f t="shared" si="37"/>
        <v>2.6816030954019738</v>
      </c>
      <c r="I127" s="40">
        <f t="shared" si="37"/>
        <v>2.6816030954019738</v>
      </c>
      <c r="J127" s="39">
        <f t="shared" si="41"/>
        <v>1.9697551600120988</v>
      </c>
      <c r="K127" s="41">
        <f t="shared" si="42"/>
        <v>2.5795937339442347</v>
      </c>
      <c r="L127" s="246">
        <f t="shared" si="28"/>
        <v>3.1409224213135873</v>
      </c>
      <c r="M127" s="38">
        <f t="shared" si="43"/>
        <v>6</v>
      </c>
      <c r="N127" s="39">
        <f t="shared" si="44"/>
        <v>6</v>
      </c>
      <c r="O127" s="40">
        <f t="shared" si="29"/>
        <v>6</v>
      </c>
      <c r="P127" s="39">
        <f t="shared" si="30"/>
        <v>6</v>
      </c>
      <c r="Q127" s="40">
        <f t="shared" si="31"/>
        <v>6</v>
      </c>
      <c r="R127" s="39">
        <f t="shared" si="32"/>
        <v>6</v>
      </c>
      <c r="S127" s="40">
        <f t="shared" si="45"/>
        <v>6</v>
      </c>
      <c r="T127" s="40">
        <f t="shared" si="46"/>
        <v>3.2095520269842162</v>
      </c>
      <c r="U127" s="39">
        <f t="shared" si="47"/>
        <v>6</v>
      </c>
      <c r="V127" s="45">
        <f t="shared" si="33"/>
        <v>6</v>
      </c>
      <c r="W127" s="44">
        <f t="shared" si="34"/>
        <v>6</v>
      </c>
      <c r="X127" s="41">
        <f t="shared" si="48"/>
        <v>6</v>
      </c>
      <c r="Y127" s="37">
        <f t="shared" si="49"/>
        <v>6</v>
      </c>
      <c r="Z127" s="38">
        <f t="shared" si="50"/>
        <v>6</v>
      </c>
      <c r="AA127" s="238">
        <f t="shared" si="38"/>
        <v>4.5839988129297504</v>
      </c>
      <c r="AB127" s="38">
        <f t="shared" si="51"/>
        <v>6</v>
      </c>
      <c r="AC127" s="37">
        <f t="shared" si="53"/>
        <v>6</v>
      </c>
      <c r="AD127" s="129">
        <f t="shared" si="52"/>
        <v>1.7</v>
      </c>
    </row>
    <row r="128" spans="1:30" x14ac:dyDescent="0.25">
      <c r="A128" s="9">
        <v>300721</v>
      </c>
      <c r="B128" s="89" t="s">
        <v>112</v>
      </c>
      <c r="C128" s="96" t="s">
        <v>76</v>
      </c>
      <c r="D128" s="90">
        <v>0.39</v>
      </c>
      <c r="E128" s="195" t="s">
        <v>232</v>
      </c>
      <c r="F128" s="76">
        <f t="shared" si="39"/>
        <v>2.236056075746256</v>
      </c>
      <c r="G128" s="40">
        <f t="shared" si="40"/>
        <v>2.236056075746256</v>
      </c>
      <c r="H128" s="39">
        <f t="shared" si="37"/>
        <v>2.3249873139401824</v>
      </c>
      <c r="I128" s="40">
        <f t="shared" si="37"/>
        <v>2.3249873139401824</v>
      </c>
      <c r="J128" s="39">
        <f t="shared" si="41"/>
        <v>1.704401934369522</v>
      </c>
      <c r="K128" s="41">
        <f t="shared" si="42"/>
        <v>2.236056075746256</v>
      </c>
      <c r="L128" s="246">
        <f t="shared" si="28"/>
        <v>2.7254195467862044</v>
      </c>
      <c r="M128" s="38">
        <f t="shared" si="43"/>
        <v>6</v>
      </c>
      <c r="N128" s="39">
        <f t="shared" si="44"/>
        <v>6</v>
      </c>
      <c r="O128" s="40">
        <f t="shared" si="29"/>
        <v>6</v>
      </c>
      <c r="P128" s="39">
        <f t="shared" si="30"/>
        <v>6</v>
      </c>
      <c r="Q128" s="40">
        <f t="shared" si="31"/>
        <v>6</v>
      </c>
      <c r="R128" s="39">
        <f t="shared" si="32"/>
        <v>6</v>
      </c>
      <c r="S128" s="40">
        <f t="shared" si="45"/>
        <v>6</v>
      </c>
      <c r="T128" s="40">
        <f t="shared" si="46"/>
        <v>2.7724299722426502</v>
      </c>
      <c r="U128" s="39">
        <f t="shared" si="47"/>
        <v>6</v>
      </c>
      <c r="V128" s="45">
        <f t="shared" si="33"/>
        <v>6</v>
      </c>
      <c r="W128" s="44">
        <f t="shared" si="34"/>
        <v>6</v>
      </c>
      <c r="X128" s="41">
        <f t="shared" si="48"/>
        <v>6</v>
      </c>
      <c r="Y128" s="37">
        <f t="shared" si="49"/>
        <v>6</v>
      </c>
      <c r="Z128" s="38">
        <f t="shared" si="50"/>
        <v>6</v>
      </c>
      <c r="AA128" s="238">
        <f t="shared" si="38"/>
        <v>3.9706656317849109</v>
      </c>
      <c r="AB128" s="38">
        <f t="shared" si="51"/>
        <v>6</v>
      </c>
      <c r="AC128" s="37">
        <f t="shared" si="53"/>
        <v>6</v>
      </c>
      <c r="AD128" s="129">
        <f t="shared" si="52"/>
        <v>1.7</v>
      </c>
    </row>
    <row r="129" spans="1:30" x14ac:dyDescent="0.25">
      <c r="A129" s="9">
        <v>300219</v>
      </c>
      <c r="B129" s="2" t="s">
        <v>55</v>
      </c>
      <c r="C129" s="5" t="s">
        <v>77</v>
      </c>
      <c r="D129" s="88">
        <v>0.47</v>
      </c>
      <c r="E129" s="243" t="s">
        <v>201</v>
      </c>
      <c r="F129" s="76">
        <f t="shared" si="39"/>
        <v>1.8384295096617871</v>
      </c>
      <c r="G129" s="77">
        <f t="shared" si="40"/>
        <v>1.8384295096617871</v>
      </c>
      <c r="H129" s="39">
        <f t="shared" si="37"/>
        <v>1.912223515822705</v>
      </c>
      <c r="I129" s="77">
        <f t="shared" si="37"/>
        <v>1.912223515822705</v>
      </c>
      <c r="J129" s="39">
        <f t="shared" si="41"/>
        <v>1.3972696902215183</v>
      </c>
      <c r="K129" s="127">
        <f t="shared" si="42"/>
        <v>1.8384295096617871</v>
      </c>
      <c r="L129" s="246">
        <f t="shared" si="28"/>
        <v>2.2444970707374892</v>
      </c>
      <c r="M129" s="38">
        <f t="shared" si="43"/>
        <v>6</v>
      </c>
      <c r="N129" s="39">
        <f t="shared" si="44"/>
        <v>6</v>
      </c>
      <c r="O129" s="40">
        <f t="shared" si="29"/>
        <v>6</v>
      </c>
      <c r="P129" s="39">
        <f t="shared" si="30"/>
        <v>6</v>
      </c>
      <c r="Q129" s="40">
        <f t="shared" si="31"/>
        <v>6</v>
      </c>
      <c r="R129" s="39">
        <f t="shared" si="32"/>
        <v>6</v>
      </c>
      <c r="S129" s="40">
        <f t="shared" si="45"/>
        <v>6</v>
      </c>
      <c r="T129" s="40">
        <f t="shared" si="46"/>
        <v>2.2664844450524124</v>
      </c>
      <c r="U129" s="39">
        <f t="shared" si="47"/>
        <v>6</v>
      </c>
      <c r="V129" s="45">
        <f t="shared" si="33"/>
        <v>6</v>
      </c>
      <c r="W129" s="44">
        <f t="shared" si="34"/>
        <v>6</v>
      </c>
      <c r="X129" s="41">
        <f t="shared" si="48"/>
        <v>6</v>
      </c>
      <c r="Y129" s="37">
        <f t="shared" si="49"/>
        <v>6</v>
      </c>
      <c r="Z129" s="38">
        <f t="shared" si="50"/>
        <v>6</v>
      </c>
      <c r="AA129" s="238">
        <f t="shared" si="38"/>
        <v>3.2607650987151393</v>
      </c>
      <c r="AB129" s="38">
        <f t="shared" si="51"/>
        <v>5.7002489896862629</v>
      </c>
      <c r="AC129" s="37">
        <f t="shared" si="53"/>
        <v>6</v>
      </c>
      <c r="AD129" s="129">
        <f t="shared" si="52"/>
        <v>1.4844284014992084</v>
      </c>
    </row>
    <row r="130" spans="1:30" x14ac:dyDescent="0.25">
      <c r="A130" s="9">
        <v>300333</v>
      </c>
      <c r="B130" s="2" t="s">
        <v>56</v>
      </c>
      <c r="C130" s="5" t="s">
        <v>75</v>
      </c>
      <c r="D130" s="88">
        <v>0.38</v>
      </c>
      <c r="E130" s="243" t="s">
        <v>202</v>
      </c>
      <c r="F130" s="76">
        <f t="shared" si="39"/>
        <v>2.2975312356343154</v>
      </c>
      <c r="G130" s="77">
        <f t="shared" si="40"/>
        <v>2.2975312356343154</v>
      </c>
      <c r="H130" s="39">
        <f t="shared" si="37"/>
        <v>2.3888027695701877</v>
      </c>
      <c r="I130" s="77">
        <f t="shared" si="37"/>
        <v>2.3888027695701877</v>
      </c>
      <c r="J130" s="39">
        <f t="shared" si="41"/>
        <v>1.7518861958002989</v>
      </c>
      <c r="K130" s="127">
        <f t="shared" si="42"/>
        <v>2.2975312356343154</v>
      </c>
      <c r="L130" s="246">
        <f t="shared" si="28"/>
        <v>2.7997726927542623</v>
      </c>
      <c r="M130" s="38">
        <f t="shared" si="43"/>
        <v>6</v>
      </c>
      <c r="N130" s="39">
        <f t="shared" si="44"/>
        <v>6</v>
      </c>
      <c r="O130" s="40">
        <f t="shared" si="29"/>
        <v>6</v>
      </c>
      <c r="P130" s="39">
        <f t="shared" si="30"/>
        <v>6</v>
      </c>
      <c r="Q130" s="40">
        <f t="shared" si="31"/>
        <v>6</v>
      </c>
      <c r="R130" s="39">
        <f t="shared" si="32"/>
        <v>6</v>
      </c>
      <c r="S130" s="40">
        <f t="shared" si="45"/>
        <v>6</v>
      </c>
      <c r="T130" s="40">
        <f t="shared" si="46"/>
        <v>2.850651813617457</v>
      </c>
      <c r="U130" s="39">
        <f t="shared" si="47"/>
        <v>6</v>
      </c>
      <c r="V130" s="45">
        <f t="shared" si="33"/>
        <v>6</v>
      </c>
      <c r="W130" s="44">
        <f t="shared" si="34"/>
        <v>6</v>
      </c>
      <c r="X130" s="41">
        <f t="shared" si="48"/>
        <v>6</v>
      </c>
      <c r="Y130" s="37">
        <f t="shared" si="49"/>
        <v>6</v>
      </c>
      <c r="Z130" s="38">
        <f t="shared" si="50"/>
        <v>6</v>
      </c>
      <c r="AA130" s="238">
        <f t="shared" si="38"/>
        <v>4.0804199905160932</v>
      </c>
      <c r="AB130" s="38">
        <f t="shared" si="51"/>
        <v>6</v>
      </c>
      <c r="AC130" s="37">
        <f t="shared" si="53"/>
        <v>6</v>
      </c>
      <c r="AD130" s="129">
        <f t="shared" si="52"/>
        <v>1.7</v>
      </c>
    </row>
    <row r="131" spans="1:30" x14ac:dyDescent="0.25">
      <c r="A131" s="9">
        <v>300313</v>
      </c>
      <c r="B131" s="2" t="s">
        <v>57</v>
      </c>
      <c r="C131" s="5" t="s">
        <v>75</v>
      </c>
      <c r="D131" s="88">
        <v>0.39</v>
      </c>
      <c r="E131" s="195" t="s">
        <v>232</v>
      </c>
      <c r="F131" s="76">
        <f t="shared" si="39"/>
        <v>2.236056075746256</v>
      </c>
      <c r="G131" s="77">
        <f t="shared" si="40"/>
        <v>2.236056075746256</v>
      </c>
      <c r="H131" s="39">
        <f t="shared" si="37"/>
        <v>2.3249873139401824</v>
      </c>
      <c r="I131" s="77">
        <f t="shared" si="37"/>
        <v>2.3249873139401824</v>
      </c>
      <c r="J131" s="39">
        <f t="shared" si="41"/>
        <v>1.704401934369522</v>
      </c>
      <c r="K131" s="127">
        <f t="shared" si="42"/>
        <v>2.236056075746256</v>
      </c>
      <c r="L131" s="246">
        <f t="shared" ref="L131:L157" si="54">IF(((($L$7/2)^2-($L$6/2)^2)*PI()/$D131/1000)-0.1&gt;6,6,((($L$7/2)^2-($L$6/2)^2)*PI()/$D131/1000)-0.1)</f>
        <v>2.7254195467862044</v>
      </c>
      <c r="M131" s="38">
        <f t="shared" si="43"/>
        <v>6</v>
      </c>
      <c r="N131" s="39">
        <f t="shared" si="44"/>
        <v>6</v>
      </c>
      <c r="O131" s="40">
        <f t="shared" si="29"/>
        <v>6</v>
      </c>
      <c r="P131" s="39">
        <f t="shared" si="30"/>
        <v>6</v>
      </c>
      <c r="Q131" s="40">
        <f t="shared" si="31"/>
        <v>6</v>
      </c>
      <c r="R131" s="39">
        <f t="shared" si="32"/>
        <v>6</v>
      </c>
      <c r="S131" s="40">
        <f t="shared" si="45"/>
        <v>6</v>
      </c>
      <c r="T131" s="40">
        <f t="shared" si="46"/>
        <v>2.7724299722426502</v>
      </c>
      <c r="U131" s="39">
        <f t="shared" si="47"/>
        <v>6</v>
      </c>
      <c r="V131" s="45">
        <f t="shared" si="33"/>
        <v>6</v>
      </c>
      <c r="W131" s="44">
        <f t="shared" si="34"/>
        <v>6</v>
      </c>
      <c r="X131" s="41">
        <f t="shared" si="48"/>
        <v>6</v>
      </c>
      <c r="Y131" s="37">
        <f t="shared" si="49"/>
        <v>6</v>
      </c>
      <c r="Z131" s="38">
        <f t="shared" si="50"/>
        <v>6</v>
      </c>
      <c r="AA131" s="238">
        <f t="shared" si="38"/>
        <v>3.9706656317849109</v>
      </c>
      <c r="AB131" s="38">
        <f t="shared" si="51"/>
        <v>6</v>
      </c>
      <c r="AC131" s="37">
        <f t="shared" si="53"/>
        <v>6</v>
      </c>
      <c r="AD131" s="129">
        <f t="shared" si="52"/>
        <v>1.7</v>
      </c>
    </row>
    <row r="132" spans="1:30" x14ac:dyDescent="0.25">
      <c r="A132" s="9">
        <v>300730</v>
      </c>
      <c r="B132" s="2" t="s">
        <v>254</v>
      </c>
      <c r="C132" s="5" t="s">
        <v>74</v>
      </c>
      <c r="D132" s="88">
        <v>0.33</v>
      </c>
      <c r="E132" s="195" t="s">
        <v>232</v>
      </c>
      <c r="F132" s="76">
        <f t="shared" si="39"/>
        <v>2.6607935440637576</v>
      </c>
      <c r="G132" s="77">
        <f t="shared" si="40"/>
        <v>2.6607935440637576</v>
      </c>
      <c r="H132" s="39">
        <f t="shared" si="37"/>
        <v>2.765894098292943</v>
      </c>
      <c r="I132" s="77">
        <f t="shared" si="37"/>
        <v>2.765894098292943</v>
      </c>
      <c r="J132" s="39">
        <f t="shared" si="41"/>
        <v>2.0324750133457985</v>
      </c>
      <c r="K132" s="127">
        <f t="shared" si="42"/>
        <v>2.6607935440637576</v>
      </c>
      <c r="L132" s="246">
        <f t="shared" si="54"/>
        <v>3.2391321916564237</v>
      </c>
      <c r="M132" s="38">
        <f t="shared" si="43"/>
        <v>6</v>
      </c>
      <c r="N132" s="39">
        <f t="shared" si="44"/>
        <v>6</v>
      </c>
      <c r="O132" s="40">
        <f t="shared" si="29"/>
        <v>6</v>
      </c>
      <c r="P132" s="39">
        <f t="shared" si="30"/>
        <v>6</v>
      </c>
      <c r="Q132" s="40">
        <f t="shared" si="31"/>
        <v>6</v>
      </c>
      <c r="R132" s="39">
        <f t="shared" si="32"/>
        <v>6</v>
      </c>
      <c r="S132" s="40">
        <f t="shared" si="45"/>
        <v>6</v>
      </c>
      <c r="T132" s="40">
        <f t="shared" si="46"/>
        <v>3.3128717853776779</v>
      </c>
      <c r="U132" s="39">
        <f t="shared" si="47"/>
        <v>6</v>
      </c>
      <c r="V132" s="45">
        <f t="shared" si="33"/>
        <v>6</v>
      </c>
      <c r="W132" s="44">
        <f t="shared" si="34"/>
        <v>6</v>
      </c>
      <c r="X132" s="41">
        <f t="shared" si="48"/>
        <v>6</v>
      </c>
      <c r="Y132" s="37">
        <f t="shared" si="49"/>
        <v>6</v>
      </c>
      <c r="Z132" s="38">
        <f t="shared" si="50"/>
        <v>6</v>
      </c>
      <c r="AA132" s="238">
        <f t="shared" si="38"/>
        <v>4.7289684739276225</v>
      </c>
      <c r="AB132" s="38">
        <f t="shared" si="51"/>
        <v>6</v>
      </c>
      <c r="AC132" s="37">
        <f t="shared" si="53"/>
        <v>6</v>
      </c>
      <c r="AD132" s="129">
        <f t="shared" si="52"/>
        <v>1.7</v>
      </c>
    </row>
    <row r="133" spans="1:30" x14ac:dyDescent="0.25">
      <c r="A133" s="9">
        <v>300353</v>
      </c>
      <c r="B133" s="2" t="s">
        <v>58</v>
      </c>
      <c r="C133" s="7" t="s">
        <v>74</v>
      </c>
      <c r="D133" s="88">
        <v>0.25</v>
      </c>
      <c r="E133" s="195" t="s">
        <v>232</v>
      </c>
      <c r="F133" s="76">
        <f t="shared" si="39"/>
        <v>3.5442474781641597</v>
      </c>
      <c r="G133" s="77">
        <f t="shared" si="40"/>
        <v>3.5442474781641597</v>
      </c>
      <c r="H133" s="39">
        <f t="shared" si="37"/>
        <v>3.6829802097466851</v>
      </c>
      <c r="I133" s="77">
        <f t="shared" si="37"/>
        <v>3.6829802097466851</v>
      </c>
      <c r="J133" s="39">
        <f t="shared" si="41"/>
        <v>2.7148670176164544</v>
      </c>
      <c r="K133" s="127">
        <f t="shared" si="42"/>
        <v>3.5442474781641597</v>
      </c>
      <c r="L133" s="246">
        <f t="shared" si="54"/>
        <v>4.3076544929864795</v>
      </c>
      <c r="M133" s="38">
        <f t="shared" si="43"/>
        <v>6</v>
      </c>
      <c r="N133" s="39">
        <f t="shared" si="44"/>
        <v>6</v>
      </c>
      <c r="O133" s="40">
        <f t="shared" si="29"/>
        <v>6</v>
      </c>
      <c r="P133" s="39">
        <f t="shared" si="30"/>
        <v>6</v>
      </c>
      <c r="Q133" s="40">
        <f t="shared" si="31"/>
        <v>6</v>
      </c>
      <c r="R133" s="39">
        <f t="shared" si="32"/>
        <v>6</v>
      </c>
      <c r="S133" s="40">
        <f t="shared" si="45"/>
        <v>6</v>
      </c>
      <c r="T133" s="40">
        <f t="shared" si="46"/>
        <v>4.4369907566985347</v>
      </c>
      <c r="U133" s="39">
        <f t="shared" si="47"/>
        <v>6</v>
      </c>
      <c r="V133" s="45">
        <f t="shared" si="33"/>
        <v>6</v>
      </c>
      <c r="W133" s="44">
        <f t="shared" si="34"/>
        <v>6</v>
      </c>
      <c r="X133" s="41">
        <f t="shared" si="48"/>
        <v>6</v>
      </c>
      <c r="Y133" s="37">
        <f t="shared" si="49"/>
        <v>6</v>
      </c>
      <c r="Z133" s="38">
        <f t="shared" si="50"/>
        <v>6</v>
      </c>
      <c r="AA133" s="238">
        <f t="shared" si="38"/>
        <v>6</v>
      </c>
      <c r="AB133" s="38">
        <f t="shared" si="51"/>
        <v>6</v>
      </c>
      <c r="AC133" s="37">
        <f t="shared" si="53"/>
        <v>6</v>
      </c>
      <c r="AD133" s="129">
        <f t="shared" si="52"/>
        <v>1.7</v>
      </c>
    </row>
    <row r="134" spans="1:30" x14ac:dyDescent="0.25">
      <c r="A134" s="9">
        <v>300820</v>
      </c>
      <c r="B134" s="280" t="s">
        <v>337</v>
      </c>
      <c r="C134" s="7" t="s">
        <v>74</v>
      </c>
      <c r="D134" s="88">
        <v>0.3</v>
      </c>
      <c r="E134" s="275" t="s">
        <v>201</v>
      </c>
      <c r="F134" s="76">
        <f t="shared" si="39"/>
        <v>2.9368728984701331</v>
      </c>
      <c r="G134" s="77">
        <f t="shared" si="40"/>
        <v>2.9368728984701331</v>
      </c>
      <c r="H134" s="39">
        <f t="shared" si="37"/>
        <v>3.0524835081222377</v>
      </c>
      <c r="I134" s="77">
        <f t="shared" si="37"/>
        <v>3.0524835081222377</v>
      </c>
      <c r="J134" s="39">
        <f t="shared" si="41"/>
        <v>2.245722514680379</v>
      </c>
      <c r="K134" s="127">
        <f t="shared" si="42"/>
        <v>2.9368728984701331</v>
      </c>
      <c r="L134" s="276">
        <f t="shared" si="54"/>
        <v>3.5730454108220666</v>
      </c>
      <c r="M134" s="38">
        <f t="shared" si="43"/>
        <v>6</v>
      </c>
      <c r="N134" s="39">
        <f t="shared" si="44"/>
        <v>6</v>
      </c>
      <c r="O134" s="40">
        <f t="shared" si="29"/>
        <v>6</v>
      </c>
      <c r="P134" s="39">
        <f t="shared" si="30"/>
        <v>6</v>
      </c>
      <c r="Q134" s="40">
        <f t="shared" si="31"/>
        <v>6</v>
      </c>
      <c r="R134" s="39">
        <f t="shared" si="32"/>
        <v>6</v>
      </c>
      <c r="S134" s="40">
        <f t="shared" si="45"/>
        <v>6</v>
      </c>
      <c r="T134" s="40">
        <f t="shared" si="46"/>
        <v>3.6641589639154457</v>
      </c>
      <c r="U134" s="39">
        <f t="shared" si="47"/>
        <v>6</v>
      </c>
      <c r="V134" s="45">
        <f t="shared" si="33"/>
        <v>6</v>
      </c>
      <c r="W134" s="44">
        <f t="shared" si="34"/>
        <v>6</v>
      </c>
      <c r="X134" s="41">
        <f t="shared" si="48"/>
        <v>6</v>
      </c>
      <c r="Y134" s="37">
        <f t="shared" si="49"/>
        <v>6</v>
      </c>
      <c r="Z134" s="38">
        <f t="shared" si="50"/>
        <v>6</v>
      </c>
      <c r="AA134" s="238">
        <f t="shared" si="38"/>
        <v>5.2218653213203847</v>
      </c>
      <c r="AB134" s="38">
        <f t="shared" si="51"/>
        <v>6</v>
      </c>
      <c r="AC134" s="37">
        <f t="shared" si="53"/>
        <v>6</v>
      </c>
      <c r="AD134" s="129">
        <f t="shared" si="52"/>
        <v>1.7</v>
      </c>
    </row>
    <row r="135" spans="1:30" x14ac:dyDescent="0.25">
      <c r="A135" s="9">
        <v>300821</v>
      </c>
      <c r="B135" s="280" t="s">
        <v>336</v>
      </c>
      <c r="C135" s="5" t="s">
        <v>77</v>
      </c>
      <c r="D135" s="88">
        <v>0.4</v>
      </c>
      <c r="E135" s="275" t="s">
        <v>201</v>
      </c>
      <c r="F135" s="76">
        <f t="shared" si="39"/>
        <v>2.1776546738525999</v>
      </c>
      <c r="G135" s="77">
        <f t="shared" si="40"/>
        <v>2.1776546738525999</v>
      </c>
      <c r="H135" s="39">
        <f t="shared" si="37"/>
        <v>2.2643626310916778</v>
      </c>
      <c r="I135" s="77">
        <f t="shared" si="37"/>
        <v>2.2643626310916778</v>
      </c>
      <c r="J135" s="39">
        <f t="shared" si="41"/>
        <v>1.6592918860102841</v>
      </c>
      <c r="K135" s="127">
        <f t="shared" si="42"/>
        <v>2.1776546738525999</v>
      </c>
      <c r="L135" s="276">
        <f t="shared" si="54"/>
        <v>2.6547840581165496</v>
      </c>
      <c r="M135" s="38">
        <f t="shared" si="43"/>
        <v>6</v>
      </c>
      <c r="N135" s="39">
        <f t="shared" si="44"/>
        <v>6</v>
      </c>
      <c r="O135" s="40">
        <f t="shared" si="29"/>
        <v>6</v>
      </c>
      <c r="P135" s="39">
        <f t="shared" si="30"/>
        <v>6</v>
      </c>
      <c r="Q135" s="40">
        <f t="shared" si="31"/>
        <v>6</v>
      </c>
      <c r="R135" s="39">
        <f t="shared" si="32"/>
        <v>6</v>
      </c>
      <c r="S135" s="40">
        <f t="shared" si="45"/>
        <v>6</v>
      </c>
      <c r="T135" s="40">
        <f t="shared" si="46"/>
        <v>2.698119222936584</v>
      </c>
      <c r="U135" s="39">
        <f t="shared" si="47"/>
        <v>6</v>
      </c>
      <c r="V135" s="45">
        <f t="shared" si="33"/>
        <v>6</v>
      </c>
      <c r="W135" s="44">
        <f t="shared" si="34"/>
        <v>6</v>
      </c>
      <c r="X135" s="41">
        <f t="shared" si="48"/>
        <v>6</v>
      </c>
      <c r="Y135" s="37">
        <f t="shared" si="49"/>
        <v>6</v>
      </c>
      <c r="Z135" s="38">
        <f t="shared" si="50"/>
        <v>6</v>
      </c>
      <c r="AA135" s="238">
        <f t="shared" si="38"/>
        <v>3.8663989909902883</v>
      </c>
      <c r="AB135" s="38">
        <f t="shared" si="51"/>
        <v>6</v>
      </c>
      <c r="AC135" s="37">
        <f t="shared" si="53"/>
        <v>6</v>
      </c>
      <c r="AD135" s="129">
        <f t="shared" si="52"/>
        <v>1.7</v>
      </c>
    </row>
    <row r="136" spans="1:30" x14ac:dyDescent="0.25">
      <c r="A136" s="9">
        <v>300535</v>
      </c>
      <c r="B136" s="280" t="s">
        <v>338</v>
      </c>
      <c r="C136" s="7" t="s">
        <v>74</v>
      </c>
      <c r="D136" s="88">
        <v>0.27</v>
      </c>
      <c r="E136" s="195" t="s">
        <v>232</v>
      </c>
      <c r="F136" s="76">
        <f t="shared" si="39"/>
        <v>3.2743032205223699</v>
      </c>
      <c r="G136" s="77">
        <f t="shared" si="40"/>
        <v>3.2743032205223699</v>
      </c>
      <c r="H136" s="39">
        <f t="shared" si="37"/>
        <v>3.4027594534691525</v>
      </c>
      <c r="I136" s="77">
        <f t="shared" si="37"/>
        <v>3.4027594534691525</v>
      </c>
      <c r="J136" s="39">
        <f t="shared" si="41"/>
        <v>2.5063583496448651</v>
      </c>
      <c r="K136" s="127">
        <f t="shared" si="42"/>
        <v>3.2743032205223699</v>
      </c>
      <c r="L136" s="276">
        <f t="shared" si="54"/>
        <v>3.9811615675800733</v>
      </c>
      <c r="M136" s="38">
        <f t="shared" si="43"/>
        <v>6</v>
      </c>
      <c r="N136" s="39">
        <f t="shared" si="44"/>
        <v>6</v>
      </c>
      <c r="O136" s="40">
        <f t="shared" si="29"/>
        <v>6</v>
      </c>
      <c r="P136" s="39">
        <f t="shared" si="30"/>
        <v>6</v>
      </c>
      <c r="Q136" s="40">
        <f t="shared" si="31"/>
        <v>6</v>
      </c>
      <c r="R136" s="39">
        <f t="shared" si="32"/>
        <v>6</v>
      </c>
      <c r="S136" s="40">
        <f t="shared" si="45"/>
        <v>6</v>
      </c>
      <c r="T136" s="40">
        <f t="shared" si="46"/>
        <v>4.0935099599060498</v>
      </c>
      <c r="U136" s="39">
        <f t="shared" si="47"/>
        <v>6</v>
      </c>
      <c r="V136" s="45">
        <f t="shared" si="33"/>
        <v>6</v>
      </c>
      <c r="W136" s="44">
        <f t="shared" si="34"/>
        <v>6</v>
      </c>
      <c r="X136" s="41">
        <f t="shared" si="48"/>
        <v>6</v>
      </c>
      <c r="Y136" s="37">
        <f t="shared" si="49"/>
        <v>6</v>
      </c>
      <c r="Z136" s="38">
        <f t="shared" si="50"/>
        <v>6</v>
      </c>
      <c r="AA136" s="238">
        <f t="shared" si="38"/>
        <v>5.8242948014670937</v>
      </c>
      <c r="AB136" s="38">
        <f t="shared" si="51"/>
        <v>6</v>
      </c>
      <c r="AC136" s="37">
        <f t="shared" si="53"/>
        <v>6</v>
      </c>
      <c r="AD136" s="129">
        <f t="shared" si="52"/>
        <v>1.7</v>
      </c>
    </row>
    <row r="137" spans="1:30" x14ac:dyDescent="0.25">
      <c r="A137" s="9">
        <v>300209</v>
      </c>
      <c r="B137" s="2" t="s">
        <v>264</v>
      </c>
      <c r="C137" s="7" t="s">
        <v>74</v>
      </c>
      <c r="D137" s="88">
        <v>0.38</v>
      </c>
      <c r="E137" s="195" t="s">
        <v>232</v>
      </c>
      <c r="F137" s="76">
        <f t="shared" si="39"/>
        <v>2.2975312356343154</v>
      </c>
      <c r="G137" s="77">
        <f t="shared" si="40"/>
        <v>2.2975312356343154</v>
      </c>
      <c r="H137" s="39">
        <f t="shared" si="37"/>
        <v>2.3888027695701877</v>
      </c>
      <c r="I137" s="77">
        <f t="shared" si="37"/>
        <v>2.3888027695701877</v>
      </c>
      <c r="J137" s="39">
        <f t="shared" si="41"/>
        <v>1.7518861958002989</v>
      </c>
      <c r="K137" s="127">
        <f t="shared" si="42"/>
        <v>2.2975312356343154</v>
      </c>
      <c r="L137" s="246">
        <f t="shared" si="54"/>
        <v>2.7997726927542623</v>
      </c>
      <c r="M137" s="38">
        <f t="shared" si="43"/>
        <v>6</v>
      </c>
      <c r="N137" s="39">
        <f t="shared" si="44"/>
        <v>6</v>
      </c>
      <c r="O137" s="40">
        <f t="shared" si="29"/>
        <v>6</v>
      </c>
      <c r="P137" s="39">
        <f t="shared" si="30"/>
        <v>6</v>
      </c>
      <c r="Q137" s="40">
        <f t="shared" si="31"/>
        <v>6</v>
      </c>
      <c r="R137" s="39">
        <f t="shared" si="32"/>
        <v>6</v>
      </c>
      <c r="S137" s="40">
        <f t="shared" si="45"/>
        <v>6</v>
      </c>
      <c r="T137" s="40">
        <f t="shared" si="46"/>
        <v>2.850651813617457</v>
      </c>
      <c r="U137" s="39">
        <f t="shared" si="47"/>
        <v>6</v>
      </c>
      <c r="V137" s="45">
        <f t="shared" si="33"/>
        <v>6</v>
      </c>
      <c r="W137" s="44">
        <f t="shared" si="34"/>
        <v>6</v>
      </c>
      <c r="X137" s="41">
        <f t="shared" si="48"/>
        <v>6</v>
      </c>
      <c r="Y137" s="37">
        <f t="shared" si="49"/>
        <v>6</v>
      </c>
      <c r="Z137" s="38">
        <f t="shared" si="50"/>
        <v>6</v>
      </c>
      <c r="AA137" s="238">
        <f t="shared" si="38"/>
        <v>4.0804199905160932</v>
      </c>
      <c r="AB137" s="38">
        <f t="shared" si="51"/>
        <v>6</v>
      </c>
      <c r="AC137" s="37">
        <f t="shared" si="53"/>
        <v>6</v>
      </c>
      <c r="AD137" s="129">
        <f t="shared" si="52"/>
        <v>1.7</v>
      </c>
    </row>
    <row r="138" spans="1:30" x14ac:dyDescent="0.25">
      <c r="A138" s="9">
        <v>300346</v>
      </c>
      <c r="B138" s="2" t="s">
        <v>253</v>
      </c>
      <c r="C138" s="7" t="s">
        <v>74</v>
      </c>
      <c r="D138" s="88">
        <v>0.33</v>
      </c>
      <c r="E138" s="195" t="s">
        <v>232</v>
      </c>
      <c r="F138" s="76">
        <f t="shared" si="39"/>
        <v>2.6607935440637576</v>
      </c>
      <c r="G138" s="77">
        <f t="shared" si="40"/>
        <v>2.6607935440637576</v>
      </c>
      <c r="H138" s="39">
        <f t="shared" si="37"/>
        <v>2.765894098292943</v>
      </c>
      <c r="I138" s="77">
        <f t="shared" si="37"/>
        <v>2.765894098292943</v>
      </c>
      <c r="J138" s="39">
        <f t="shared" si="41"/>
        <v>2.0324750133457985</v>
      </c>
      <c r="K138" s="127">
        <f t="shared" si="42"/>
        <v>2.6607935440637576</v>
      </c>
      <c r="L138" s="246">
        <f t="shared" si="54"/>
        <v>3.2391321916564237</v>
      </c>
      <c r="M138" s="38">
        <f t="shared" si="43"/>
        <v>6</v>
      </c>
      <c r="N138" s="39">
        <f t="shared" si="44"/>
        <v>6</v>
      </c>
      <c r="O138" s="40">
        <f t="shared" si="29"/>
        <v>6</v>
      </c>
      <c r="P138" s="39">
        <f t="shared" si="30"/>
        <v>6</v>
      </c>
      <c r="Q138" s="40">
        <f t="shared" si="31"/>
        <v>6</v>
      </c>
      <c r="R138" s="39">
        <f t="shared" si="32"/>
        <v>6</v>
      </c>
      <c r="S138" s="40">
        <f t="shared" si="45"/>
        <v>6</v>
      </c>
      <c r="T138" s="40">
        <f t="shared" si="46"/>
        <v>3.3128717853776779</v>
      </c>
      <c r="U138" s="39">
        <f t="shared" si="47"/>
        <v>6</v>
      </c>
      <c r="V138" s="45">
        <f t="shared" si="33"/>
        <v>6</v>
      </c>
      <c r="W138" s="44">
        <f t="shared" si="34"/>
        <v>6</v>
      </c>
      <c r="X138" s="41">
        <f t="shared" si="48"/>
        <v>6</v>
      </c>
      <c r="Y138" s="37">
        <f t="shared" si="49"/>
        <v>6</v>
      </c>
      <c r="Z138" s="38">
        <f t="shared" si="50"/>
        <v>6</v>
      </c>
      <c r="AA138" s="238">
        <f t="shared" si="38"/>
        <v>4.7289684739276225</v>
      </c>
      <c r="AB138" s="38">
        <f t="shared" si="51"/>
        <v>6</v>
      </c>
      <c r="AC138" s="37">
        <f t="shared" si="53"/>
        <v>6</v>
      </c>
      <c r="AD138" s="129">
        <f t="shared" si="52"/>
        <v>1.7</v>
      </c>
    </row>
    <row r="139" spans="1:30" x14ac:dyDescent="0.25">
      <c r="A139" s="9">
        <v>300340</v>
      </c>
      <c r="B139" s="2" t="s">
        <v>59</v>
      </c>
      <c r="C139" s="5" t="s">
        <v>75</v>
      </c>
      <c r="D139" s="88">
        <v>0.33</v>
      </c>
      <c r="E139" s="243" t="s">
        <v>202</v>
      </c>
      <c r="F139" s="76">
        <f t="shared" si="39"/>
        <v>2.6607935440637576</v>
      </c>
      <c r="G139" s="77">
        <f t="shared" si="40"/>
        <v>2.6607935440637576</v>
      </c>
      <c r="H139" s="39">
        <f t="shared" si="37"/>
        <v>2.765894098292943</v>
      </c>
      <c r="I139" s="77">
        <f t="shared" si="37"/>
        <v>2.765894098292943</v>
      </c>
      <c r="J139" s="39">
        <f t="shared" si="41"/>
        <v>2.0324750133457985</v>
      </c>
      <c r="K139" s="127">
        <f t="shared" si="42"/>
        <v>2.6607935440637576</v>
      </c>
      <c r="L139" s="246">
        <f t="shared" si="54"/>
        <v>3.2391321916564237</v>
      </c>
      <c r="M139" s="38">
        <f t="shared" si="43"/>
        <v>6</v>
      </c>
      <c r="N139" s="39">
        <f t="shared" si="44"/>
        <v>6</v>
      </c>
      <c r="O139" s="40">
        <f t="shared" si="29"/>
        <v>6</v>
      </c>
      <c r="P139" s="39">
        <f t="shared" si="30"/>
        <v>6</v>
      </c>
      <c r="Q139" s="40">
        <f t="shared" si="31"/>
        <v>6</v>
      </c>
      <c r="R139" s="39">
        <f t="shared" si="32"/>
        <v>6</v>
      </c>
      <c r="S139" s="40">
        <f t="shared" si="45"/>
        <v>6</v>
      </c>
      <c r="T139" s="40">
        <f t="shared" si="46"/>
        <v>3.3128717853776779</v>
      </c>
      <c r="U139" s="39">
        <f t="shared" si="47"/>
        <v>6</v>
      </c>
      <c r="V139" s="45">
        <f t="shared" si="33"/>
        <v>6</v>
      </c>
      <c r="W139" s="44">
        <f t="shared" si="34"/>
        <v>6</v>
      </c>
      <c r="X139" s="41">
        <f t="shared" si="48"/>
        <v>6</v>
      </c>
      <c r="Y139" s="37">
        <f t="shared" si="49"/>
        <v>6</v>
      </c>
      <c r="Z139" s="38">
        <f t="shared" si="50"/>
        <v>6</v>
      </c>
      <c r="AA139" s="238">
        <f t="shared" si="38"/>
        <v>4.7289684739276225</v>
      </c>
      <c r="AB139" s="38">
        <f t="shared" si="51"/>
        <v>6</v>
      </c>
      <c r="AC139" s="37">
        <f t="shared" si="53"/>
        <v>6</v>
      </c>
      <c r="AD139" s="129">
        <f t="shared" si="52"/>
        <v>1.7</v>
      </c>
    </row>
    <row r="140" spans="1:30" x14ac:dyDescent="0.25">
      <c r="A140" s="9">
        <v>300341</v>
      </c>
      <c r="B140" s="2" t="s">
        <v>60</v>
      </c>
      <c r="C140" s="5" t="s">
        <v>76</v>
      </c>
      <c r="D140" s="88">
        <v>0.46</v>
      </c>
      <c r="E140" s="243" t="s">
        <v>202</v>
      </c>
      <c r="F140" s="76">
        <f t="shared" si="39"/>
        <v>1.8805692816109563</v>
      </c>
      <c r="G140" s="77">
        <f t="shared" si="40"/>
        <v>1.8805692816109563</v>
      </c>
      <c r="H140" s="39">
        <f t="shared" si="37"/>
        <v>1.9559675052971115</v>
      </c>
      <c r="I140" s="77">
        <f t="shared" si="37"/>
        <v>1.9559675052971115</v>
      </c>
      <c r="J140" s="39">
        <f t="shared" si="41"/>
        <v>1.4298190313132904</v>
      </c>
      <c r="K140" s="127">
        <f t="shared" si="42"/>
        <v>1.8805692816109563</v>
      </c>
      <c r="L140" s="246">
        <f t="shared" si="54"/>
        <v>2.2954643983622165</v>
      </c>
      <c r="M140" s="38">
        <f t="shared" si="43"/>
        <v>6</v>
      </c>
      <c r="N140" s="39">
        <f t="shared" si="44"/>
        <v>6</v>
      </c>
      <c r="O140" s="40">
        <f t="shared" si="29"/>
        <v>6</v>
      </c>
      <c r="P140" s="39">
        <f t="shared" si="30"/>
        <v>6</v>
      </c>
      <c r="Q140" s="40">
        <f t="shared" si="31"/>
        <v>6</v>
      </c>
      <c r="R140" s="39">
        <f t="shared" si="32"/>
        <v>6</v>
      </c>
      <c r="S140" s="40">
        <f t="shared" si="45"/>
        <v>6</v>
      </c>
      <c r="T140" s="40">
        <f t="shared" si="46"/>
        <v>2.3201036721187687</v>
      </c>
      <c r="U140" s="39">
        <f t="shared" si="47"/>
        <v>6</v>
      </c>
      <c r="V140" s="45">
        <f t="shared" si="33"/>
        <v>6</v>
      </c>
      <c r="W140" s="44">
        <f t="shared" si="34"/>
        <v>6</v>
      </c>
      <c r="X140" s="41">
        <f t="shared" si="48"/>
        <v>6</v>
      </c>
      <c r="Y140" s="37">
        <f t="shared" si="49"/>
        <v>6</v>
      </c>
      <c r="Z140" s="38">
        <f t="shared" si="50"/>
        <v>6</v>
      </c>
      <c r="AA140" s="238">
        <f t="shared" si="38"/>
        <v>3.3359991226002506</v>
      </c>
      <c r="AB140" s="38">
        <f t="shared" si="51"/>
        <v>5.8263413590272677</v>
      </c>
      <c r="AC140" s="37">
        <f t="shared" si="53"/>
        <v>6</v>
      </c>
      <c r="AD140" s="129">
        <f t="shared" si="52"/>
        <v>1.5210464102274519</v>
      </c>
    </row>
    <row r="141" spans="1:30" x14ac:dyDescent="0.25">
      <c r="A141" s="9">
        <v>300414</v>
      </c>
      <c r="B141" s="2" t="s">
        <v>235</v>
      </c>
      <c r="C141" s="5" t="s">
        <v>74</v>
      </c>
      <c r="D141" s="88">
        <v>0.34</v>
      </c>
      <c r="E141" s="243" t="s">
        <v>202</v>
      </c>
      <c r="F141" s="76">
        <f t="shared" si="39"/>
        <v>2.5795937339442347</v>
      </c>
      <c r="G141" s="77">
        <f t="shared" si="40"/>
        <v>2.5795937339442347</v>
      </c>
      <c r="H141" s="39">
        <f t="shared" si="37"/>
        <v>2.6816030954019738</v>
      </c>
      <c r="I141" s="77">
        <f t="shared" si="37"/>
        <v>2.6816030954019738</v>
      </c>
      <c r="J141" s="39">
        <f t="shared" si="41"/>
        <v>1.9697551600120988</v>
      </c>
      <c r="K141" s="127">
        <f t="shared" si="42"/>
        <v>2.5795937339442347</v>
      </c>
      <c r="L141" s="246">
        <f t="shared" si="54"/>
        <v>3.1409224213135873</v>
      </c>
      <c r="M141" s="38">
        <f t="shared" si="43"/>
        <v>6</v>
      </c>
      <c r="N141" s="39">
        <f t="shared" si="44"/>
        <v>6</v>
      </c>
      <c r="O141" s="40">
        <f t="shared" si="29"/>
        <v>6</v>
      </c>
      <c r="P141" s="39">
        <f t="shared" si="30"/>
        <v>6</v>
      </c>
      <c r="Q141" s="40">
        <f t="shared" si="31"/>
        <v>6</v>
      </c>
      <c r="R141" s="39">
        <f t="shared" si="32"/>
        <v>6</v>
      </c>
      <c r="S141" s="40">
        <f t="shared" si="45"/>
        <v>6</v>
      </c>
      <c r="T141" s="40">
        <f t="shared" si="46"/>
        <v>3.2095520269842162</v>
      </c>
      <c r="U141" s="39">
        <f t="shared" si="47"/>
        <v>6</v>
      </c>
      <c r="V141" s="45">
        <f t="shared" si="33"/>
        <v>6</v>
      </c>
      <c r="W141" s="44">
        <f t="shared" si="34"/>
        <v>6</v>
      </c>
      <c r="X141" s="41">
        <f t="shared" si="48"/>
        <v>6</v>
      </c>
      <c r="Y141" s="37">
        <f t="shared" si="49"/>
        <v>6</v>
      </c>
      <c r="Z141" s="38">
        <f t="shared" si="50"/>
        <v>6</v>
      </c>
      <c r="AA141" s="238">
        <f t="shared" si="38"/>
        <v>4.5839988129297504</v>
      </c>
      <c r="AB141" s="38">
        <f t="shared" si="51"/>
        <v>6</v>
      </c>
      <c r="AC141" s="37">
        <f t="shared" si="53"/>
        <v>6</v>
      </c>
      <c r="AD141" s="129">
        <f t="shared" si="52"/>
        <v>1.7</v>
      </c>
    </row>
    <row r="142" spans="1:30" x14ac:dyDescent="0.25">
      <c r="A142" s="9">
        <v>300181</v>
      </c>
      <c r="B142" s="2" t="s">
        <v>260</v>
      </c>
      <c r="C142" s="5" t="s">
        <v>74</v>
      </c>
      <c r="D142" s="88">
        <v>0.26</v>
      </c>
      <c r="E142" s="243" t="s">
        <v>201</v>
      </c>
      <c r="F142" s="76">
        <f t="shared" si="39"/>
        <v>3.4040841136193842</v>
      </c>
      <c r="G142" s="77">
        <f t="shared" si="40"/>
        <v>3.4040841136193842</v>
      </c>
      <c r="H142" s="39">
        <f t="shared" si="37"/>
        <v>3.5374809709102735</v>
      </c>
      <c r="I142" s="77">
        <f t="shared" si="37"/>
        <v>3.5374809709102735</v>
      </c>
      <c r="J142" s="39">
        <f t="shared" si="41"/>
        <v>2.6066029015542829</v>
      </c>
      <c r="K142" s="127">
        <f t="shared" si="42"/>
        <v>3.4040841136193842</v>
      </c>
      <c r="L142" s="246">
        <f t="shared" si="54"/>
        <v>4.1381293201793072</v>
      </c>
      <c r="M142" s="38">
        <f t="shared" si="43"/>
        <v>6</v>
      </c>
      <c r="N142" s="39">
        <f t="shared" si="44"/>
        <v>6</v>
      </c>
      <c r="O142" s="40">
        <f t="shared" si="29"/>
        <v>6</v>
      </c>
      <c r="P142" s="39">
        <f t="shared" si="30"/>
        <v>6</v>
      </c>
      <c r="Q142" s="40">
        <f t="shared" si="31"/>
        <v>6</v>
      </c>
      <c r="R142" s="39">
        <f t="shared" si="32"/>
        <v>6</v>
      </c>
      <c r="S142" s="40">
        <f t="shared" si="45"/>
        <v>6</v>
      </c>
      <c r="T142" s="40">
        <f t="shared" si="46"/>
        <v>4.2586449583639761</v>
      </c>
      <c r="U142" s="39">
        <f t="shared" si="47"/>
        <v>6</v>
      </c>
      <c r="V142" s="45">
        <f t="shared" si="33"/>
        <v>6</v>
      </c>
      <c r="W142" s="44">
        <f t="shared" si="34"/>
        <v>6</v>
      </c>
      <c r="X142" s="41">
        <f t="shared" si="48"/>
        <v>6</v>
      </c>
      <c r="Y142" s="37">
        <f t="shared" si="49"/>
        <v>6</v>
      </c>
      <c r="Z142" s="38">
        <f t="shared" si="50"/>
        <v>6</v>
      </c>
      <c r="AA142" s="238">
        <f t="shared" si="38"/>
        <v>6</v>
      </c>
      <c r="AB142" s="38">
        <f t="shared" si="51"/>
        <v>6</v>
      </c>
      <c r="AC142" s="37">
        <f t="shared" si="53"/>
        <v>6</v>
      </c>
      <c r="AD142" s="129">
        <f t="shared" si="52"/>
        <v>1.7</v>
      </c>
    </row>
    <row r="143" spans="1:30" x14ac:dyDescent="0.25">
      <c r="A143" s="9">
        <v>300359</v>
      </c>
      <c r="B143" s="2" t="s">
        <v>308</v>
      </c>
      <c r="C143" s="5" t="s">
        <v>74</v>
      </c>
      <c r="D143" s="88">
        <v>0.32</v>
      </c>
      <c r="E143" s="249" t="s">
        <v>202</v>
      </c>
      <c r="F143" s="76">
        <f t="shared" si="39"/>
        <v>2.7470683423157496</v>
      </c>
      <c r="G143" s="77">
        <f t="shared" si="40"/>
        <v>2.7470683423157496</v>
      </c>
      <c r="H143" s="39">
        <f t="shared" si="37"/>
        <v>2.8554532888645974</v>
      </c>
      <c r="I143" s="77">
        <f t="shared" si="37"/>
        <v>2.8554532888645974</v>
      </c>
      <c r="J143" s="39">
        <f t="shared" si="41"/>
        <v>2.0991148575128551</v>
      </c>
      <c r="K143" s="127">
        <f t="shared" si="42"/>
        <v>2.7470683423157496</v>
      </c>
      <c r="L143" s="250">
        <f t="shared" si="54"/>
        <v>3.3434800726456868</v>
      </c>
      <c r="M143" s="38">
        <f t="shared" si="43"/>
        <v>6</v>
      </c>
      <c r="N143" s="39">
        <f t="shared" si="44"/>
        <v>6</v>
      </c>
      <c r="O143" s="40">
        <f t="shared" si="29"/>
        <v>6</v>
      </c>
      <c r="P143" s="39">
        <f t="shared" si="30"/>
        <v>6</v>
      </c>
      <c r="Q143" s="40">
        <f t="shared" si="31"/>
        <v>6</v>
      </c>
      <c r="R143" s="39">
        <f t="shared" si="32"/>
        <v>6</v>
      </c>
      <c r="S143" s="40">
        <f t="shared" si="45"/>
        <v>6</v>
      </c>
      <c r="T143" s="40">
        <f t="shared" si="46"/>
        <v>3.4226490286707301</v>
      </c>
      <c r="U143" s="39">
        <f t="shared" si="47"/>
        <v>6</v>
      </c>
      <c r="V143" s="45">
        <f t="shared" si="33"/>
        <v>6</v>
      </c>
      <c r="W143" s="44">
        <f t="shared" si="34"/>
        <v>6</v>
      </c>
      <c r="X143" s="41">
        <f t="shared" si="48"/>
        <v>6</v>
      </c>
      <c r="Y143" s="37">
        <f t="shared" si="49"/>
        <v>6</v>
      </c>
      <c r="Z143" s="38">
        <f t="shared" si="50"/>
        <v>6</v>
      </c>
      <c r="AA143" s="238">
        <f t="shared" si="38"/>
        <v>4.8829987387378599</v>
      </c>
      <c r="AB143" s="38">
        <f t="shared" si="51"/>
        <v>6</v>
      </c>
      <c r="AC143" s="37">
        <f t="shared" si="53"/>
        <v>6</v>
      </c>
      <c r="AD143" s="129" t="s">
        <v>190</v>
      </c>
    </row>
    <row r="144" spans="1:30" x14ac:dyDescent="0.25">
      <c r="A144" s="9">
        <v>300728</v>
      </c>
      <c r="B144" s="2" t="s">
        <v>259</v>
      </c>
      <c r="C144" s="5" t="s">
        <v>74</v>
      </c>
      <c r="D144" s="88">
        <v>0.32</v>
      </c>
      <c r="E144" s="195" t="s">
        <v>232</v>
      </c>
      <c r="F144" s="76">
        <f t="shared" si="39"/>
        <v>2.7470683423157496</v>
      </c>
      <c r="G144" s="77">
        <f t="shared" si="40"/>
        <v>2.7470683423157496</v>
      </c>
      <c r="H144" s="39">
        <f t="shared" si="37"/>
        <v>2.8554532888645974</v>
      </c>
      <c r="I144" s="77">
        <f t="shared" si="37"/>
        <v>2.8554532888645974</v>
      </c>
      <c r="J144" s="39">
        <f t="shared" si="41"/>
        <v>2.0991148575128551</v>
      </c>
      <c r="K144" s="127">
        <f t="shared" si="42"/>
        <v>2.7470683423157496</v>
      </c>
      <c r="L144" s="246">
        <f t="shared" si="54"/>
        <v>3.3434800726456868</v>
      </c>
      <c r="M144" s="38">
        <f t="shared" si="43"/>
        <v>6</v>
      </c>
      <c r="N144" s="39">
        <f t="shared" si="44"/>
        <v>6</v>
      </c>
      <c r="O144" s="40">
        <f t="shared" si="29"/>
        <v>6</v>
      </c>
      <c r="P144" s="39">
        <f t="shared" si="30"/>
        <v>6</v>
      </c>
      <c r="Q144" s="40">
        <f t="shared" si="31"/>
        <v>6</v>
      </c>
      <c r="R144" s="39">
        <f t="shared" si="32"/>
        <v>6</v>
      </c>
      <c r="S144" s="40">
        <f t="shared" si="45"/>
        <v>6</v>
      </c>
      <c r="T144" s="40">
        <f t="shared" si="46"/>
        <v>3.4226490286707301</v>
      </c>
      <c r="U144" s="39">
        <f t="shared" si="47"/>
        <v>6</v>
      </c>
      <c r="V144" s="45">
        <f t="shared" si="33"/>
        <v>6</v>
      </c>
      <c r="W144" s="44">
        <f t="shared" si="34"/>
        <v>6</v>
      </c>
      <c r="X144" s="41">
        <f t="shared" si="48"/>
        <v>6</v>
      </c>
      <c r="Y144" s="37">
        <f t="shared" si="49"/>
        <v>6</v>
      </c>
      <c r="Z144" s="38">
        <f t="shared" si="50"/>
        <v>6</v>
      </c>
      <c r="AA144" s="238">
        <f t="shared" si="38"/>
        <v>4.8829987387378599</v>
      </c>
      <c r="AB144" s="38">
        <f t="shared" si="51"/>
        <v>6</v>
      </c>
      <c r="AC144" s="37">
        <f t="shared" si="53"/>
        <v>6</v>
      </c>
      <c r="AD144" s="129">
        <f t="shared" si="52"/>
        <v>1.7</v>
      </c>
    </row>
    <row r="145" spans="1:30" x14ac:dyDescent="0.25">
      <c r="A145" s="9">
        <v>300224</v>
      </c>
      <c r="B145" s="2" t="s">
        <v>61</v>
      </c>
      <c r="C145" s="5" t="s">
        <v>75</v>
      </c>
      <c r="D145" s="88">
        <v>0.4</v>
      </c>
      <c r="E145" s="243" t="s">
        <v>202</v>
      </c>
      <c r="F145" s="76">
        <f t="shared" si="39"/>
        <v>2.1776546738525999</v>
      </c>
      <c r="G145" s="77">
        <f t="shared" si="40"/>
        <v>2.1776546738525999</v>
      </c>
      <c r="H145" s="39">
        <f t="shared" si="37"/>
        <v>2.2643626310916778</v>
      </c>
      <c r="I145" s="77">
        <f t="shared" si="37"/>
        <v>2.2643626310916778</v>
      </c>
      <c r="J145" s="39">
        <f t="shared" si="41"/>
        <v>1.6592918860102841</v>
      </c>
      <c r="K145" s="127">
        <f t="shared" si="42"/>
        <v>2.1776546738525999</v>
      </c>
      <c r="L145" s="246">
        <f t="shared" si="54"/>
        <v>2.6547840581165496</v>
      </c>
      <c r="M145" s="38">
        <f t="shared" si="43"/>
        <v>6</v>
      </c>
      <c r="N145" s="39">
        <f t="shared" si="44"/>
        <v>6</v>
      </c>
      <c r="O145" s="40">
        <f t="shared" si="29"/>
        <v>6</v>
      </c>
      <c r="P145" s="39">
        <f t="shared" si="30"/>
        <v>6</v>
      </c>
      <c r="Q145" s="40">
        <f t="shared" si="31"/>
        <v>6</v>
      </c>
      <c r="R145" s="39">
        <f t="shared" si="32"/>
        <v>6</v>
      </c>
      <c r="S145" s="40">
        <f t="shared" si="45"/>
        <v>6</v>
      </c>
      <c r="T145" s="40">
        <f t="shared" si="46"/>
        <v>2.698119222936584</v>
      </c>
      <c r="U145" s="39">
        <f t="shared" si="47"/>
        <v>6</v>
      </c>
      <c r="V145" s="45">
        <f t="shared" si="33"/>
        <v>6</v>
      </c>
      <c r="W145" s="44">
        <f t="shared" si="34"/>
        <v>6</v>
      </c>
      <c r="X145" s="41">
        <f t="shared" si="48"/>
        <v>6</v>
      </c>
      <c r="Y145" s="37">
        <f t="shared" si="49"/>
        <v>6</v>
      </c>
      <c r="Z145" s="38">
        <f t="shared" si="50"/>
        <v>6</v>
      </c>
      <c r="AA145" s="238">
        <f t="shared" si="38"/>
        <v>3.8663989909902883</v>
      </c>
      <c r="AB145" s="38">
        <f t="shared" si="51"/>
        <v>6</v>
      </c>
      <c r="AC145" s="37">
        <f t="shared" si="53"/>
        <v>6</v>
      </c>
      <c r="AD145" s="129">
        <f t="shared" si="52"/>
        <v>1.7</v>
      </c>
    </row>
    <row r="146" spans="1:30" x14ac:dyDescent="0.25">
      <c r="A146" s="9">
        <v>300205</v>
      </c>
      <c r="B146" s="2" t="s">
        <v>64</v>
      </c>
      <c r="C146" s="5" t="s">
        <v>76</v>
      </c>
      <c r="D146" s="88">
        <v>0.48</v>
      </c>
      <c r="E146" s="243" t="s">
        <v>202</v>
      </c>
      <c r="F146" s="76">
        <f t="shared" si="39"/>
        <v>1.7980455615438333</v>
      </c>
      <c r="G146" s="77">
        <f t="shared" si="40"/>
        <v>1.7980455615438333</v>
      </c>
      <c r="H146" s="39">
        <f t="shared" si="37"/>
        <v>1.8703021925763985</v>
      </c>
      <c r="I146" s="77">
        <f t="shared" si="37"/>
        <v>1.8703021925763985</v>
      </c>
      <c r="J146" s="39">
        <f t="shared" si="41"/>
        <v>1.3660765716752368</v>
      </c>
      <c r="K146" s="127">
        <f t="shared" si="42"/>
        <v>1.7980455615438333</v>
      </c>
      <c r="L146" s="246">
        <f t="shared" si="54"/>
        <v>2.1956533817637913</v>
      </c>
      <c r="M146" s="38">
        <f t="shared" si="43"/>
        <v>6</v>
      </c>
      <c r="N146" s="39">
        <f t="shared" si="44"/>
        <v>6</v>
      </c>
      <c r="O146" s="40">
        <f t="shared" si="29"/>
        <v>6</v>
      </c>
      <c r="P146" s="39">
        <f t="shared" si="30"/>
        <v>6</v>
      </c>
      <c r="Q146" s="40">
        <f t="shared" si="31"/>
        <v>6</v>
      </c>
      <c r="R146" s="39">
        <f t="shared" si="32"/>
        <v>6</v>
      </c>
      <c r="S146" s="40">
        <f t="shared" si="45"/>
        <v>6</v>
      </c>
      <c r="T146" s="40">
        <f t="shared" si="46"/>
        <v>2.2150993524471536</v>
      </c>
      <c r="U146" s="39">
        <f t="shared" si="47"/>
        <v>5.9375593977163099</v>
      </c>
      <c r="V146" s="45">
        <f t="shared" si="33"/>
        <v>6</v>
      </c>
      <c r="W146" s="44">
        <f t="shared" si="34"/>
        <v>6</v>
      </c>
      <c r="X146" s="41">
        <f t="shared" si="48"/>
        <v>6</v>
      </c>
      <c r="Y146" s="37">
        <f t="shared" si="49"/>
        <v>6</v>
      </c>
      <c r="Z146" s="38">
        <f t="shared" si="50"/>
        <v>6</v>
      </c>
      <c r="AA146" s="238">
        <f t="shared" si="38"/>
        <v>3.1886658258252405</v>
      </c>
      <c r="AB146" s="38">
        <f t="shared" si="51"/>
        <v>5.579410469067799</v>
      </c>
      <c r="AC146" s="37">
        <f t="shared" si="53"/>
        <v>6</v>
      </c>
      <c r="AD146" s="129">
        <f t="shared" si="52"/>
        <v>1.4493361431346417</v>
      </c>
    </row>
    <row r="147" spans="1:30" x14ac:dyDescent="0.25">
      <c r="A147" s="9">
        <v>300509</v>
      </c>
      <c r="B147" s="2" t="s">
        <v>65</v>
      </c>
      <c r="C147" s="5" t="s">
        <v>76</v>
      </c>
      <c r="D147" s="88">
        <v>0.57999999999999996</v>
      </c>
      <c r="E147" s="243" t="s">
        <v>202</v>
      </c>
      <c r="F147" s="76">
        <f t="shared" si="39"/>
        <v>1.4707963267948967</v>
      </c>
      <c r="G147" s="77">
        <f t="shared" si="40"/>
        <v>1.4707963267948967</v>
      </c>
      <c r="H147" s="39">
        <f t="shared" si="37"/>
        <v>1.5305949179942608</v>
      </c>
      <c r="I147" s="77">
        <f t="shared" si="37"/>
        <v>1.5305949179942608</v>
      </c>
      <c r="J147" s="39">
        <f t="shared" si="41"/>
        <v>1.1133047489726098</v>
      </c>
      <c r="K147" s="127">
        <f t="shared" si="42"/>
        <v>1.4707963267948967</v>
      </c>
      <c r="L147" s="246">
        <f t="shared" si="54"/>
        <v>1.7998510745631378</v>
      </c>
      <c r="M147" s="38">
        <f t="shared" si="43"/>
        <v>5.0486263471181196</v>
      </c>
      <c r="N147" s="39">
        <f t="shared" si="44"/>
        <v>5.7243395945928208</v>
      </c>
      <c r="O147" s="40">
        <f t="shared" si="29"/>
        <v>6</v>
      </c>
      <c r="P147" s="39">
        <f t="shared" si="30"/>
        <v>6</v>
      </c>
      <c r="Q147" s="40">
        <f t="shared" si="31"/>
        <v>6</v>
      </c>
      <c r="R147" s="39">
        <f t="shared" si="32"/>
        <v>4.9472722123536412</v>
      </c>
      <c r="S147" s="40">
        <f t="shared" si="45"/>
        <v>6</v>
      </c>
      <c r="T147" s="40">
        <f t="shared" si="46"/>
        <v>1.7987029123700584</v>
      </c>
      <c r="U147" s="39">
        <f t="shared" si="47"/>
        <v>4.8793595015583255</v>
      </c>
      <c r="V147" s="45">
        <f t="shared" si="33"/>
        <v>6</v>
      </c>
      <c r="W147" s="44">
        <f t="shared" si="34"/>
        <v>4.9472722123536412</v>
      </c>
      <c r="X147" s="41">
        <f t="shared" si="48"/>
        <v>5.0486263471181196</v>
      </c>
      <c r="Y147" s="37">
        <f t="shared" si="49"/>
        <v>6</v>
      </c>
      <c r="Z147" s="38">
        <f t="shared" si="50"/>
        <v>5.0486263471181196</v>
      </c>
      <c r="AA147" s="238">
        <f t="shared" si="38"/>
        <v>2.6044130972346817</v>
      </c>
      <c r="AB147" s="38">
        <f t="shared" si="51"/>
        <v>4.6002017675043856</v>
      </c>
      <c r="AC147" s="37">
        <f t="shared" si="53"/>
        <v>4.9522768062687588</v>
      </c>
      <c r="AD147" s="129" t="s">
        <v>190</v>
      </c>
    </row>
    <row r="148" spans="1:30" x14ac:dyDescent="0.25">
      <c r="A148" s="9">
        <v>300220</v>
      </c>
      <c r="B148" s="2" t="s">
        <v>62</v>
      </c>
      <c r="C148" s="97" t="s">
        <v>75</v>
      </c>
      <c r="D148" s="88">
        <v>0.25</v>
      </c>
      <c r="E148" s="243" t="s">
        <v>201</v>
      </c>
      <c r="F148" s="76">
        <f t="shared" si="39"/>
        <v>3.5442474781641597</v>
      </c>
      <c r="G148" s="77">
        <f t="shared" si="40"/>
        <v>3.5442474781641597</v>
      </c>
      <c r="H148" s="39">
        <f t="shared" si="37"/>
        <v>3.6829802097466851</v>
      </c>
      <c r="I148" s="77">
        <f t="shared" si="37"/>
        <v>3.6829802097466851</v>
      </c>
      <c r="J148" s="39">
        <f t="shared" si="41"/>
        <v>2.7148670176164544</v>
      </c>
      <c r="K148" s="127">
        <f t="shared" si="42"/>
        <v>3.5442474781641597</v>
      </c>
      <c r="L148" s="246">
        <f t="shared" si="54"/>
        <v>4.3076544929864795</v>
      </c>
      <c r="M148" s="38">
        <f t="shared" si="43"/>
        <v>6</v>
      </c>
      <c r="N148" s="39">
        <f t="shared" si="44"/>
        <v>6</v>
      </c>
      <c r="O148" s="40">
        <f t="shared" si="29"/>
        <v>6</v>
      </c>
      <c r="P148" s="39">
        <f t="shared" si="30"/>
        <v>6</v>
      </c>
      <c r="Q148" s="40">
        <f t="shared" si="31"/>
        <v>6</v>
      </c>
      <c r="R148" s="39">
        <f t="shared" si="32"/>
        <v>6</v>
      </c>
      <c r="S148" s="40">
        <f t="shared" si="45"/>
        <v>6</v>
      </c>
      <c r="T148" s="40">
        <f t="shared" si="46"/>
        <v>4.4369907566985347</v>
      </c>
      <c r="U148" s="39">
        <f t="shared" si="47"/>
        <v>6</v>
      </c>
      <c r="V148" s="45">
        <f t="shared" si="33"/>
        <v>6</v>
      </c>
      <c r="W148" s="44">
        <f t="shared" si="34"/>
        <v>6</v>
      </c>
      <c r="X148" s="41">
        <f t="shared" si="48"/>
        <v>6</v>
      </c>
      <c r="Y148" s="37">
        <f t="shared" si="49"/>
        <v>6</v>
      </c>
      <c r="Z148" s="38">
        <f t="shared" si="50"/>
        <v>6</v>
      </c>
      <c r="AA148" s="238">
        <f t="shared" si="38"/>
        <v>6</v>
      </c>
      <c r="AB148" s="38">
        <f t="shared" si="51"/>
        <v>6</v>
      </c>
      <c r="AC148" s="37">
        <f t="shared" si="53"/>
        <v>6</v>
      </c>
      <c r="AD148" s="129" t="s">
        <v>190</v>
      </c>
    </row>
    <row r="149" spans="1:30" x14ac:dyDescent="0.25">
      <c r="A149" s="9">
        <v>300726</v>
      </c>
      <c r="B149" s="2" t="s">
        <v>113</v>
      </c>
      <c r="C149" s="97" t="s">
        <v>75</v>
      </c>
      <c r="D149" s="88">
        <v>0.35</v>
      </c>
      <c r="E149" s="243" t="s">
        <v>202</v>
      </c>
      <c r="F149" s="76">
        <f t="shared" si="39"/>
        <v>2.5030339129743999</v>
      </c>
      <c r="G149" s="77">
        <f t="shared" si="40"/>
        <v>2.5030339129743999</v>
      </c>
      <c r="H149" s="39">
        <f t="shared" si="37"/>
        <v>2.6021287212476323</v>
      </c>
      <c r="I149" s="77">
        <f t="shared" si="37"/>
        <v>2.6021287212476323</v>
      </c>
      <c r="J149" s="39">
        <f t="shared" si="41"/>
        <v>1.9106192982974677</v>
      </c>
      <c r="K149" s="127">
        <f t="shared" si="42"/>
        <v>2.5030339129743999</v>
      </c>
      <c r="L149" s="246">
        <f t="shared" si="54"/>
        <v>3.0483246378474855</v>
      </c>
      <c r="M149" s="38">
        <f t="shared" si="43"/>
        <v>6</v>
      </c>
      <c r="N149" s="39">
        <f t="shared" si="44"/>
        <v>6</v>
      </c>
      <c r="O149" s="40">
        <f t="shared" si="29"/>
        <v>6</v>
      </c>
      <c r="P149" s="39">
        <f t="shared" si="30"/>
        <v>6</v>
      </c>
      <c r="Q149" s="40">
        <f t="shared" si="31"/>
        <v>6</v>
      </c>
      <c r="R149" s="39">
        <f t="shared" si="32"/>
        <v>6</v>
      </c>
      <c r="S149" s="40">
        <f t="shared" si="45"/>
        <v>6</v>
      </c>
      <c r="T149" s="40">
        <f t="shared" si="46"/>
        <v>3.1121362547846676</v>
      </c>
      <c r="U149" s="39">
        <f t="shared" si="47"/>
        <v>6</v>
      </c>
      <c r="V149" s="45">
        <f t="shared" si="33"/>
        <v>6</v>
      </c>
      <c r="W149" s="44">
        <f t="shared" si="34"/>
        <v>6</v>
      </c>
      <c r="X149" s="41">
        <f t="shared" si="48"/>
        <v>6</v>
      </c>
      <c r="Y149" s="37">
        <f t="shared" si="49"/>
        <v>6</v>
      </c>
      <c r="Z149" s="38">
        <f t="shared" si="50"/>
        <v>6</v>
      </c>
      <c r="AA149" s="238">
        <f t="shared" si="38"/>
        <v>4.4473131325603301</v>
      </c>
      <c r="AB149" s="38">
        <f t="shared" si="51"/>
        <v>6</v>
      </c>
      <c r="AC149" s="37">
        <f t="shared" si="53"/>
        <v>6</v>
      </c>
      <c r="AD149" s="129" t="s">
        <v>190</v>
      </c>
    </row>
    <row r="150" spans="1:30" x14ac:dyDescent="0.25">
      <c r="A150" s="9">
        <v>300257</v>
      </c>
      <c r="B150" s="2" t="s">
        <v>63</v>
      </c>
      <c r="C150" s="97" t="s">
        <v>77</v>
      </c>
      <c r="D150" s="88">
        <v>0.6</v>
      </c>
      <c r="E150" s="243" t="s">
        <v>202</v>
      </c>
      <c r="F150" s="76">
        <f t="shared" si="39"/>
        <v>1.4184364492350665</v>
      </c>
      <c r="G150" s="77">
        <f t="shared" si="40"/>
        <v>1.4184364492350665</v>
      </c>
      <c r="H150" s="39">
        <f t="shared" si="37"/>
        <v>1.4762417540611188</v>
      </c>
      <c r="I150" s="77">
        <f t="shared" si="37"/>
        <v>1.4762417540611188</v>
      </c>
      <c r="J150" s="39">
        <f t="shared" si="41"/>
        <v>1.0728612573401894</v>
      </c>
      <c r="K150" s="127">
        <f t="shared" si="42"/>
        <v>1.4184364492350665</v>
      </c>
      <c r="L150" s="246">
        <f t="shared" si="54"/>
        <v>1.7365227054110333</v>
      </c>
      <c r="M150" s="38">
        <f t="shared" si="43"/>
        <v>4.8736721355475163</v>
      </c>
      <c r="N150" s="39">
        <f t="shared" si="44"/>
        <v>5.5268616081063939</v>
      </c>
      <c r="O150" s="40">
        <f t="shared" si="29"/>
        <v>6</v>
      </c>
      <c r="P150" s="39">
        <f t="shared" si="30"/>
        <v>6</v>
      </c>
      <c r="Q150" s="40">
        <f t="shared" si="31"/>
        <v>6</v>
      </c>
      <c r="R150" s="39">
        <f t="shared" si="32"/>
        <v>4.7723631386085197</v>
      </c>
      <c r="S150" s="40">
        <f t="shared" si="45"/>
        <v>6</v>
      </c>
      <c r="T150" s="40">
        <f t="shared" si="46"/>
        <v>1.732079481957723</v>
      </c>
      <c r="U150" s="39">
        <f t="shared" si="47"/>
        <v>4.7100475181730479</v>
      </c>
      <c r="V150" s="45">
        <f t="shared" si="33"/>
        <v>6</v>
      </c>
      <c r="W150" s="44">
        <f t="shared" si="34"/>
        <v>4.7723631386085197</v>
      </c>
      <c r="X150" s="41">
        <f t="shared" si="48"/>
        <v>4.8736721355475163</v>
      </c>
      <c r="Y150" s="37">
        <f t="shared" si="49"/>
        <v>6</v>
      </c>
      <c r="Z150" s="38">
        <f t="shared" si="50"/>
        <v>4.8736721355475163</v>
      </c>
      <c r="AA150" s="238">
        <f t="shared" si="38"/>
        <v>2.5109326606601923</v>
      </c>
      <c r="AB150" s="38">
        <f t="shared" si="51"/>
        <v>4.4435283752542398</v>
      </c>
      <c r="AC150" s="37">
        <f t="shared" si="53"/>
        <v>4.7838675793931325</v>
      </c>
      <c r="AD150" s="129">
        <f>IF(((($AD$7/2)^2-($AD$6/2)^2)*PI()/$D150/1000)-0.1&gt;1.7,1.7,((($AD$7/2)^2-($AD$6/2)^2)*PI()/$D150/1000)-0.2)</f>
        <v>1.1194689145077132</v>
      </c>
    </row>
    <row r="151" spans="1:30" x14ac:dyDescent="0.25">
      <c r="A151" s="9">
        <v>300360</v>
      </c>
      <c r="B151" s="2" t="s">
        <v>302</v>
      </c>
      <c r="C151" s="97" t="s">
        <v>77</v>
      </c>
      <c r="D151" s="88">
        <v>0.43</v>
      </c>
      <c r="E151" s="243" t="s">
        <v>202</v>
      </c>
      <c r="F151" s="76">
        <f t="shared" si="39"/>
        <v>2.018748533816372</v>
      </c>
      <c r="G151" s="77">
        <f t="shared" si="40"/>
        <v>2.018748533816372</v>
      </c>
      <c r="H151" s="39">
        <f t="shared" si="37"/>
        <v>2.0994070986899334</v>
      </c>
      <c r="I151" s="77">
        <f t="shared" si="37"/>
        <v>2.0994070986899334</v>
      </c>
      <c r="J151" s="39">
        <f t="shared" si="41"/>
        <v>1.5365505916374735</v>
      </c>
      <c r="K151" s="127">
        <f t="shared" si="42"/>
        <v>2.018748533816372</v>
      </c>
      <c r="L151" s="246">
        <f t="shared" si="54"/>
        <v>2.4625898215037672</v>
      </c>
      <c r="M151" s="38">
        <f t="shared" si="43"/>
        <v>6</v>
      </c>
      <c r="N151" s="39">
        <f t="shared" si="44"/>
        <v>6</v>
      </c>
      <c r="O151" s="40">
        <f t="shared" ref="O151:O157" si="55">IF(((($O$7/2)^2-($O$6/2)^2)*PI()/$D151/1000)-0.3&gt;6,6,((($O$7/2)^2-($O$6/2)^2)*PI()/$D151/1000)-0.3)</f>
        <v>6</v>
      </c>
      <c r="P151" s="39">
        <f t="shared" ref="P151:P157" si="56">IF(((($P$7/2)^2-($P$6/2)^2)*PI()/$D151/1000)-0.3&gt;6,6,((($P$7/2)^2-($P$6/2)^2)*PI()/$D151/1000)-0.3)</f>
        <v>6</v>
      </c>
      <c r="Q151" s="40">
        <f t="shared" ref="Q151:Q157" si="57">IF(((($Q$7/2)^2-($Q$6/2)^2)*PI()/$D151/1000)-0.3&gt;6,6,((($Q$7/2)^2-($Q$6/2)^2)*PI()/$D151/1000)-0.3)</f>
        <v>6</v>
      </c>
      <c r="R151" s="39">
        <f t="shared" ref="R151:R157" si="58">IF(((($R$7/2)^2-($R$6/2)^2)*PI()/$D151/1000)-0.3&gt;6,6,((($R$7/2)^2-($R$6/2)^2)*PI()/$D151/1000)-0.3)</f>
        <v>6</v>
      </c>
      <c r="S151" s="40">
        <f t="shared" si="45"/>
        <v>6</v>
      </c>
      <c r="T151" s="40">
        <f t="shared" si="46"/>
        <v>2.4959248585456595</v>
      </c>
      <c r="U151" s="39">
        <f t="shared" si="47"/>
        <v>6</v>
      </c>
      <c r="V151" s="45">
        <f t="shared" ref="V151:V157" si="59">IF(((($V$7/2)^2-($V$6/2)^2)*PI()/$D151/1000)-0.3&gt;6,6,((($V$7/2)^2-($V$6/2)^2)*PI()/$D151/1000)-0.3)</f>
        <v>6</v>
      </c>
      <c r="W151" s="44">
        <f t="shared" ref="W151:W157" si="60">IF(((($W$7/2)^2-($W$6/2)^2)*PI()/$D151/1000)-0.3&gt;6,6,((($W$7/2)^2-($W$6/2)^2)*PI()/$D151/1000)-0.3)</f>
        <v>6</v>
      </c>
      <c r="X151" s="41">
        <f t="shared" si="48"/>
        <v>6</v>
      </c>
      <c r="Y151" s="37">
        <f t="shared" si="49"/>
        <v>6</v>
      </c>
      <c r="Z151" s="38">
        <f t="shared" si="50"/>
        <v>6</v>
      </c>
      <c r="AA151" s="238">
        <f t="shared" si="38"/>
        <v>3.5826967358049195</v>
      </c>
      <c r="AB151" s="38">
        <f t="shared" si="51"/>
        <v>6</v>
      </c>
      <c r="AC151" s="37">
        <f t="shared" si="53"/>
        <v>6</v>
      </c>
      <c r="AD151" s="129" t="s">
        <v>190</v>
      </c>
    </row>
    <row r="152" spans="1:30" x14ac:dyDescent="0.25">
      <c r="A152" s="9">
        <v>300502</v>
      </c>
      <c r="B152" s="89" t="s">
        <v>66</v>
      </c>
      <c r="C152" s="5" t="s">
        <v>76</v>
      </c>
      <c r="D152" s="90">
        <v>0.6</v>
      </c>
      <c r="E152" s="243" t="s">
        <v>202</v>
      </c>
      <c r="F152" s="76">
        <f t="shared" si="39"/>
        <v>1.4184364492350665</v>
      </c>
      <c r="G152" s="77">
        <f t="shared" si="40"/>
        <v>1.4184364492350665</v>
      </c>
      <c r="H152" s="39">
        <f t="shared" si="37"/>
        <v>1.4762417540611188</v>
      </c>
      <c r="I152" s="77">
        <f t="shared" si="37"/>
        <v>1.4762417540611188</v>
      </c>
      <c r="J152" s="39">
        <f t="shared" si="41"/>
        <v>1.0728612573401894</v>
      </c>
      <c r="K152" s="41">
        <f t="shared" si="42"/>
        <v>1.4184364492350665</v>
      </c>
      <c r="L152" s="246">
        <f t="shared" si="54"/>
        <v>1.7365227054110333</v>
      </c>
      <c r="M152" s="38">
        <f t="shared" si="43"/>
        <v>4.8736721355475163</v>
      </c>
      <c r="N152" s="39">
        <f t="shared" si="44"/>
        <v>5.5268616081063939</v>
      </c>
      <c r="O152" s="40">
        <f t="shared" si="55"/>
        <v>6</v>
      </c>
      <c r="P152" s="39">
        <f t="shared" si="56"/>
        <v>6</v>
      </c>
      <c r="Q152" s="40">
        <f t="shared" si="57"/>
        <v>6</v>
      </c>
      <c r="R152" s="39">
        <f t="shared" si="58"/>
        <v>4.7723631386085197</v>
      </c>
      <c r="S152" s="40">
        <f t="shared" si="45"/>
        <v>6</v>
      </c>
      <c r="T152" s="40">
        <f t="shared" si="46"/>
        <v>1.732079481957723</v>
      </c>
      <c r="U152" s="39">
        <f t="shared" si="47"/>
        <v>4.7100475181730479</v>
      </c>
      <c r="V152" s="45">
        <f t="shared" si="59"/>
        <v>6</v>
      </c>
      <c r="W152" s="44">
        <f t="shared" si="60"/>
        <v>4.7723631386085197</v>
      </c>
      <c r="X152" s="41">
        <f t="shared" si="48"/>
        <v>4.8736721355475163</v>
      </c>
      <c r="Y152" s="37">
        <f t="shared" si="49"/>
        <v>6</v>
      </c>
      <c r="Z152" s="38">
        <f t="shared" si="50"/>
        <v>4.8736721355475163</v>
      </c>
      <c r="AA152" s="238">
        <f t="shared" si="38"/>
        <v>2.5109326606601923</v>
      </c>
      <c r="AB152" s="38">
        <f t="shared" si="51"/>
        <v>4.4435283752542398</v>
      </c>
      <c r="AC152" s="37">
        <f t="shared" si="53"/>
        <v>4.7838675793931325</v>
      </c>
      <c r="AD152" s="129" t="s">
        <v>190</v>
      </c>
    </row>
    <row r="153" spans="1:30" x14ac:dyDescent="0.25">
      <c r="A153" s="9">
        <v>300504</v>
      </c>
      <c r="B153" s="89" t="s">
        <v>67</v>
      </c>
      <c r="C153" s="5" t="s">
        <v>76</v>
      </c>
      <c r="D153" s="90">
        <v>0.63</v>
      </c>
      <c r="E153" s="243" t="s">
        <v>202</v>
      </c>
      <c r="F153" s="76">
        <f t="shared" si="39"/>
        <v>1.3461299516524443</v>
      </c>
      <c r="G153" s="77">
        <f t="shared" si="40"/>
        <v>1.3461299516524443</v>
      </c>
      <c r="H153" s="39">
        <f t="shared" si="37"/>
        <v>1.401182622915351</v>
      </c>
      <c r="I153" s="77">
        <f t="shared" si="37"/>
        <v>1.401182622915351</v>
      </c>
      <c r="J153" s="39">
        <f t="shared" si="41"/>
        <v>1.0170107212763708</v>
      </c>
      <c r="K153" s="41">
        <f t="shared" si="42"/>
        <v>1.3461299516524443</v>
      </c>
      <c r="L153" s="246">
        <f t="shared" si="54"/>
        <v>1.6490692432486029</v>
      </c>
      <c r="M153" s="38">
        <f t="shared" si="43"/>
        <v>4.6320687005214438</v>
      </c>
      <c r="N153" s="39">
        <f t="shared" si="44"/>
        <v>5.2541539124822796</v>
      </c>
      <c r="O153" s="40">
        <f t="shared" si="55"/>
        <v>6</v>
      </c>
      <c r="P153" s="39">
        <f t="shared" si="56"/>
        <v>6</v>
      </c>
      <c r="Q153" s="40">
        <f t="shared" si="57"/>
        <v>6</v>
      </c>
      <c r="R153" s="39">
        <f t="shared" si="58"/>
        <v>4.5308220367700187</v>
      </c>
      <c r="S153" s="40">
        <f t="shared" si="45"/>
        <v>6</v>
      </c>
      <c r="T153" s="40">
        <f t="shared" si="46"/>
        <v>1.6400756971025934</v>
      </c>
      <c r="U153" s="39">
        <f t="shared" si="47"/>
        <v>4.4762357315933787</v>
      </c>
      <c r="V153" s="45">
        <f t="shared" si="59"/>
        <v>6</v>
      </c>
      <c r="W153" s="44">
        <f t="shared" si="60"/>
        <v>4.5308220367700187</v>
      </c>
      <c r="X153" s="41">
        <f t="shared" si="48"/>
        <v>4.6320687005214438</v>
      </c>
      <c r="Y153" s="37">
        <f t="shared" si="49"/>
        <v>6</v>
      </c>
      <c r="Z153" s="38">
        <f t="shared" si="50"/>
        <v>4.6320687005214438</v>
      </c>
      <c r="AA153" s="238">
        <f t="shared" si="38"/>
        <v>2.381840629200183</v>
      </c>
      <c r="AB153" s="38">
        <f t="shared" si="51"/>
        <v>4.2271698811945129</v>
      </c>
      <c r="AC153" s="37">
        <f t="shared" si="53"/>
        <v>4.5513024565648879</v>
      </c>
      <c r="AD153" s="129" t="s">
        <v>190</v>
      </c>
    </row>
    <row r="154" spans="1:30" x14ac:dyDescent="0.25">
      <c r="A154" s="9">
        <v>300505</v>
      </c>
      <c r="B154" s="89" t="s">
        <v>68</v>
      </c>
      <c r="C154" s="5" t="s">
        <v>76</v>
      </c>
      <c r="D154" s="90">
        <v>0.61</v>
      </c>
      <c r="E154" s="243" t="s">
        <v>202</v>
      </c>
      <c r="F154" s="76">
        <f t="shared" si="39"/>
        <v>1.3935440484279344</v>
      </c>
      <c r="G154" s="77">
        <f t="shared" si="40"/>
        <v>1.3935440484279344</v>
      </c>
      <c r="H154" s="39">
        <f t="shared" si="37"/>
        <v>1.4504017253060184</v>
      </c>
      <c r="I154" s="77">
        <f t="shared" si="37"/>
        <v>1.4504017253060184</v>
      </c>
      <c r="J154" s="39">
        <f t="shared" si="41"/>
        <v>1.0536340236133008</v>
      </c>
      <c r="K154" s="41">
        <f t="shared" si="42"/>
        <v>1.3935440484279344</v>
      </c>
      <c r="L154" s="246">
        <f t="shared" si="54"/>
        <v>1.706415775814131</v>
      </c>
      <c r="M154" s="38">
        <f t="shared" si="43"/>
        <v>4.7904971825057538</v>
      </c>
      <c r="N154" s="39">
        <f t="shared" si="44"/>
        <v>5.432978630924322</v>
      </c>
      <c r="O154" s="40">
        <f t="shared" si="55"/>
        <v>6</v>
      </c>
      <c r="P154" s="39">
        <f t="shared" si="56"/>
        <v>6</v>
      </c>
      <c r="Q154" s="40">
        <f t="shared" si="57"/>
        <v>6</v>
      </c>
      <c r="R154" s="39">
        <f t="shared" si="58"/>
        <v>4.689209644532971</v>
      </c>
      <c r="S154" s="40">
        <f t="shared" si="45"/>
        <v>6</v>
      </c>
      <c r="T154" s="40">
        <f t="shared" si="46"/>
        <v>1.7004060478272685</v>
      </c>
      <c r="U154" s="39">
        <f t="shared" si="47"/>
        <v>4.6295549359079153</v>
      </c>
      <c r="V154" s="45">
        <f t="shared" si="59"/>
        <v>6</v>
      </c>
      <c r="W154" s="44">
        <f t="shared" si="60"/>
        <v>4.689209644532971</v>
      </c>
      <c r="X154" s="41">
        <f t="shared" si="48"/>
        <v>4.7904971825057538</v>
      </c>
      <c r="Y154" s="37">
        <f t="shared" si="49"/>
        <v>6</v>
      </c>
      <c r="Z154" s="38">
        <f t="shared" si="50"/>
        <v>4.7904971825057538</v>
      </c>
      <c r="AA154" s="238">
        <f t="shared" si="38"/>
        <v>2.4664911416329764</v>
      </c>
      <c r="AB154" s="38">
        <f t="shared" si="51"/>
        <v>4.3690443035287601</v>
      </c>
      <c r="AC154" s="37">
        <f t="shared" si="53"/>
        <v>4.7038041764522616</v>
      </c>
      <c r="AD154" s="129" t="s">
        <v>190</v>
      </c>
    </row>
    <row r="155" spans="1:30" x14ac:dyDescent="0.25">
      <c r="A155" s="9">
        <v>300708</v>
      </c>
      <c r="B155" s="2" t="s">
        <v>69</v>
      </c>
      <c r="C155" s="96" t="s">
        <v>75</v>
      </c>
      <c r="D155" s="88">
        <v>0.35</v>
      </c>
      <c r="E155" s="243" t="s">
        <v>202</v>
      </c>
      <c r="F155" s="76">
        <f t="shared" si="39"/>
        <v>2.5030339129743999</v>
      </c>
      <c r="G155" s="77">
        <f t="shared" si="40"/>
        <v>2.5030339129743999</v>
      </c>
      <c r="H155" s="39">
        <f t="shared" si="37"/>
        <v>2.6021287212476323</v>
      </c>
      <c r="I155" s="77">
        <f t="shared" si="37"/>
        <v>2.6021287212476323</v>
      </c>
      <c r="J155" s="39">
        <f t="shared" si="41"/>
        <v>1.9106192982974677</v>
      </c>
      <c r="K155" s="127">
        <f t="shared" si="42"/>
        <v>2.5030339129743999</v>
      </c>
      <c r="L155" s="246">
        <f t="shared" si="54"/>
        <v>3.0483246378474855</v>
      </c>
      <c r="M155" s="38">
        <f t="shared" si="43"/>
        <v>6</v>
      </c>
      <c r="N155" s="39">
        <f t="shared" si="44"/>
        <v>6</v>
      </c>
      <c r="O155" s="40">
        <f t="shared" si="55"/>
        <v>6</v>
      </c>
      <c r="P155" s="39">
        <f t="shared" si="56"/>
        <v>6</v>
      </c>
      <c r="Q155" s="40">
        <f t="shared" si="57"/>
        <v>6</v>
      </c>
      <c r="R155" s="39">
        <f t="shared" si="58"/>
        <v>6</v>
      </c>
      <c r="S155" s="40">
        <f t="shared" si="45"/>
        <v>6</v>
      </c>
      <c r="T155" s="40">
        <f t="shared" si="46"/>
        <v>3.1121362547846676</v>
      </c>
      <c r="U155" s="39">
        <f t="shared" si="47"/>
        <v>6</v>
      </c>
      <c r="V155" s="45">
        <f t="shared" si="59"/>
        <v>6</v>
      </c>
      <c r="W155" s="44">
        <f t="shared" si="60"/>
        <v>6</v>
      </c>
      <c r="X155" s="41">
        <f t="shared" si="48"/>
        <v>6</v>
      </c>
      <c r="Y155" s="37">
        <f t="shared" si="49"/>
        <v>6</v>
      </c>
      <c r="Z155" s="38">
        <f t="shared" si="50"/>
        <v>6</v>
      </c>
      <c r="AA155" s="238">
        <f t="shared" si="38"/>
        <v>4.4473131325603301</v>
      </c>
      <c r="AB155" s="38">
        <f t="shared" si="51"/>
        <v>6</v>
      </c>
      <c r="AC155" s="37">
        <f t="shared" si="53"/>
        <v>6</v>
      </c>
      <c r="AD155" s="129">
        <f t="shared" ref="AD155:AD157" si="61">IF(((($AD$7/2)^2-($AD$6/2)^2)*PI()/$D155/1000)-0.1&gt;1.7,1.7,((($AD$7/2)^2-($AD$6/2)^2)*PI()/$D155/1000)-0.2)</f>
        <v>1.7</v>
      </c>
    </row>
    <row r="156" spans="1:30" x14ac:dyDescent="0.25">
      <c r="A156" s="9">
        <v>300529</v>
      </c>
      <c r="B156" s="89" t="s">
        <v>70</v>
      </c>
      <c r="C156" s="7" t="s">
        <v>79</v>
      </c>
      <c r="D156" s="90">
        <v>0.53</v>
      </c>
      <c r="E156" s="243" t="s">
        <v>201</v>
      </c>
      <c r="F156" s="76">
        <f t="shared" si="39"/>
        <v>1.6189846595113959</v>
      </c>
      <c r="G156" s="40">
        <f t="shared" si="40"/>
        <v>1.6189846595113959</v>
      </c>
      <c r="H156" s="39">
        <f t="shared" si="37"/>
        <v>1.6844246272390022</v>
      </c>
      <c r="I156" s="40">
        <f t="shared" si="37"/>
        <v>1.6844246272390022</v>
      </c>
      <c r="J156" s="39">
        <f t="shared" si="41"/>
        <v>1.2277674611398368</v>
      </c>
      <c r="K156" s="41">
        <f t="shared" si="42"/>
        <v>1.6189846595113959</v>
      </c>
      <c r="L156" s="246">
        <f t="shared" si="54"/>
        <v>1.9790823080124902</v>
      </c>
      <c r="M156" s="38">
        <f t="shared" si="43"/>
        <v>5.5437797760915268</v>
      </c>
      <c r="N156" s="39">
        <f t="shared" si="44"/>
        <v>6</v>
      </c>
      <c r="O156" s="40">
        <f t="shared" si="55"/>
        <v>6</v>
      </c>
      <c r="P156" s="39">
        <f t="shared" si="56"/>
        <v>6</v>
      </c>
      <c r="Q156" s="40">
        <f t="shared" si="57"/>
        <v>6</v>
      </c>
      <c r="R156" s="39">
        <f t="shared" si="58"/>
        <v>5.4422978927643619</v>
      </c>
      <c r="S156" s="40">
        <f t="shared" si="45"/>
        <v>6</v>
      </c>
      <c r="T156" s="40">
        <f t="shared" si="46"/>
        <v>1.9872597908955354</v>
      </c>
      <c r="U156" s="39">
        <f t="shared" si="47"/>
        <v>5.3585443601959026</v>
      </c>
      <c r="V156" s="45">
        <f t="shared" si="59"/>
        <v>6</v>
      </c>
      <c r="W156" s="44">
        <f t="shared" si="60"/>
        <v>5.4422978927643619</v>
      </c>
      <c r="X156" s="41">
        <f t="shared" si="48"/>
        <v>5.5437797760915268</v>
      </c>
      <c r="Y156" s="37">
        <f t="shared" si="49"/>
        <v>6</v>
      </c>
      <c r="Z156" s="38">
        <f t="shared" si="50"/>
        <v>5.5437797760915268</v>
      </c>
      <c r="AA156" s="238">
        <f t="shared" si="38"/>
        <v>2.8689803705587082</v>
      </c>
      <c r="AB156" s="38">
        <f t="shared" si="51"/>
        <v>5.0436170285897042</v>
      </c>
      <c r="AC156" s="37">
        <f t="shared" si="53"/>
        <v>5.4289066936526025</v>
      </c>
      <c r="AD156" s="129">
        <f t="shared" si="61"/>
        <v>1.2937383937823168</v>
      </c>
    </row>
    <row r="157" spans="1:30" ht="15.75" thickBot="1" x14ac:dyDescent="0.3">
      <c r="A157" s="19">
        <v>300520</v>
      </c>
      <c r="B157" s="98" t="s">
        <v>71</v>
      </c>
      <c r="C157" s="99" t="s">
        <v>75</v>
      </c>
      <c r="D157" s="100">
        <v>0.37</v>
      </c>
      <c r="E157" s="244" t="s">
        <v>201</v>
      </c>
      <c r="F157" s="79">
        <f t="shared" si="39"/>
        <v>2.3623293771379457</v>
      </c>
      <c r="G157" s="80">
        <f t="shared" si="40"/>
        <v>2.3623293771379457</v>
      </c>
      <c r="H157" s="48">
        <f t="shared" si="37"/>
        <v>2.4560677092883005</v>
      </c>
      <c r="I157" s="80">
        <f t="shared" si="37"/>
        <v>2.4560677092883005</v>
      </c>
      <c r="J157" s="48">
        <f t="shared" si="41"/>
        <v>1.801937174065172</v>
      </c>
      <c r="K157" s="50">
        <f t="shared" si="42"/>
        <v>2.3623293771379457</v>
      </c>
      <c r="L157" s="203">
        <f t="shared" si="54"/>
        <v>2.8781449276935671</v>
      </c>
      <c r="M157" s="54">
        <f t="shared" si="43"/>
        <v>6</v>
      </c>
      <c r="N157" s="48">
        <f t="shared" si="44"/>
        <v>6</v>
      </c>
      <c r="O157" s="49">
        <f t="shared" si="55"/>
        <v>6</v>
      </c>
      <c r="P157" s="48">
        <f t="shared" si="56"/>
        <v>6</v>
      </c>
      <c r="Q157" s="49">
        <f t="shared" si="57"/>
        <v>6</v>
      </c>
      <c r="R157" s="48">
        <f t="shared" si="58"/>
        <v>6</v>
      </c>
      <c r="S157" s="49">
        <f t="shared" si="45"/>
        <v>6</v>
      </c>
      <c r="T157" s="49">
        <f t="shared" si="46"/>
        <v>2.9331018626341452</v>
      </c>
      <c r="U157" s="48">
        <f t="shared" si="47"/>
        <v>6</v>
      </c>
      <c r="V157" s="56">
        <f t="shared" si="59"/>
        <v>6</v>
      </c>
      <c r="W157" s="55">
        <f t="shared" si="60"/>
        <v>6</v>
      </c>
      <c r="X157" s="50">
        <f t="shared" si="48"/>
        <v>6</v>
      </c>
      <c r="Y157" s="52">
        <f t="shared" si="49"/>
        <v>6</v>
      </c>
      <c r="Z157" s="54">
        <f t="shared" si="50"/>
        <v>6</v>
      </c>
      <c r="AA157" s="240">
        <f t="shared" si="38"/>
        <v>4.1961070172867982</v>
      </c>
      <c r="AB157" s="54">
        <f t="shared" si="51"/>
        <v>6</v>
      </c>
      <c r="AC157" s="52">
        <f t="shared" si="53"/>
        <v>6</v>
      </c>
      <c r="AD157" s="139">
        <f t="shared" si="61"/>
        <v>1.7</v>
      </c>
    </row>
    <row r="158" spans="1:30" ht="15.75" x14ac:dyDescent="0.25">
      <c r="A158" s="21"/>
    </row>
  </sheetData>
  <sheetProtection formatCells="0" formatColumns="0" formatRows="0" insertColumns="0" insertRows="0" insertHyperlinks="0" deleteColumns="0" deleteRows="0" sort="0" autoFilter="0" pivotTables="0"/>
  <mergeCells count="33">
    <mergeCell ref="B2:AD2"/>
    <mergeCell ref="F4:M4"/>
    <mergeCell ref="F5:M5"/>
    <mergeCell ref="A8:A9"/>
    <mergeCell ref="B8:B9"/>
    <mergeCell ref="C8:C9"/>
    <mergeCell ref="D8:D9"/>
    <mergeCell ref="E8:E9"/>
    <mergeCell ref="F8:F9"/>
    <mergeCell ref="G8:G9"/>
    <mergeCell ref="Y8:Y9"/>
    <mergeCell ref="H8:H9"/>
    <mergeCell ref="I8:I9"/>
    <mergeCell ref="J8:J9"/>
    <mergeCell ref="K8:K9"/>
    <mergeCell ref="L8:L9"/>
    <mergeCell ref="M8:M9"/>
    <mergeCell ref="N8:N9"/>
    <mergeCell ref="S8:S9"/>
    <mergeCell ref="T8:T9"/>
    <mergeCell ref="U8:U9"/>
    <mergeCell ref="O8:O9"/>
    <mergeCell ref="P8:P9"/>
    <mergeCell ref="V8:V9"/>
    <mergeCell ref="W8:W9"/>
    <mergeCell ref="Q8:Q9"/>
    <mergeCell ref="R8:R9"/>
    <mergeCell ref="AD8:AD9"/>
    <mergeCell ref="X8:X9"/>
    <mergeCell ref="Z8:Z9"/>
    <mergeCell ref="AA8:AA9"/>
    <mergeCell ref="AB8:AB9"/>
    <mergeCell ref="AC8:AC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X154"/>
  <sheetViews>
    <sheetView showGridLines="0" zoomScaleNormal="100" workbookViewId="0">
      <pane ySplit="8" topLeftCell="A72" activePane="bottomLeft" state="frozen"/>
      <selection activeCell="N20" sqref="N20"/>
      <selection pane="bottomLeft" activeCell="D92" sqref="D92"/>
    </sheetView>
  </sheetViews>
  <sheetFormatPr defaultRowHeight="15" x14ac:dyDescent="0.25"/>
  <cols>
    <col min="2" max="2" width="42.42578125" customWidth="1"/>
    <col min="3" max="3" width="7.42578125" customWidth="1"/>
    <col min="4" max="4" width="6.28515625" hidden="1" customWidth="1"/>
    <col min="5" max="5" width="9.140625" customWidth="1"/>
    <col min="8" max="8" width="17.140625" hidden="1" customWidth="1"/>
    <col min="9" max="9" width="17.85546875" hidden="1" customWidth="1"/>
    <col min="10" max="10" width="10" customWidth="1"/>
    <col min="13" max="13" width="10.7109375" customWidth="1"/>
    <col min="15" max="15" width="9.140625" style="266"/>
    <col min="17" max="17" width="9.140625" style="266"/>
    <col min="24" max="24" width="9.140625" hidden="1" customWidth="1"/>
  </cols>
  <sheetData>
    <row r="1" spans="1:23" ht="15" customHeight="1" x14ac:dyDescent="0.25">
      <c r="B1" s="355" t="s">
        <v>326</v>
      </c>
      <c r="C1" s="355"/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355"/>
      <c r="S1" s="355"/>
      <c r="T1" s="355"/>
      <c r="U1" s="355"/>
      <c r="V1" s="261"/>
      <c r="W1" s="261"/>
    </row>
    <row r="2" spans="1:23" ht="15" customHeight="1" x14ac:dyDescent="0.25"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261"/>
      <c r="W2" s="261"/>
    </row>
    <row r="3" spans="1:23" ht="15" customHeight="1" x14ac:dyDescent="0.25">
      <c r="B3" s="355"/>
      <c r="C3" s="355"/>
      <c r="D3" s="355"/>
      <c r="E3" s="355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261"/>
      <c r="W3" s="261"/>
    </row>
    <row r="4" spans="1:23" ht="15" customHeight="1" x14ac:dyDescent="0.25">
      <c r="B4" s="198"/>
      <c r="C4" s="198"/>
      <c r="D4" s="198"/>
      <c r="E4" s="196" t="s">
        <v>232</v>
      </c>
      <c r="F4" s="319" t="s">
        <v>233</v>
      </c>
      <c r="G4" s="319"/>
      <c r="H4" s="319"/>
      <c r="I4" s="319"/>
      <c r="J4" s="319"/>
      <c r="K4" s="319"/>
      <c r="L4" s="319"/>
      <c r="M4" s="198"/>
      <c r="N4" s="198"/>
      <c r="O4" s="268"/>
      <c r="P4" s="198"/>
      <c r="Q4" s="268"/>
      <c r="R4" s="198"/>
      <c r="S4" s="198"/>
      <c r="T4" s="198"/>
      <c r="U4" s="198"/>
      <c r="V4" s="198"/>
      <c r="W4" s="198"/>
    </row>
    <row r="5" spans="1:23" ht="24" customHeight="1" thickBot="1" x14ac:dyDescent="0.3"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268"/>
      <c r="P5" s="198"/>
      <c r="Q5" s="268"/>
      <c r="R5" s="198"/>
      <c r="S5" s="198"/>
      <c r="T5" s="198"/>
      <c r="U5" s="198"/>
      <c r="V5" s="198"/>
      <c r="W5" s="198"/>
    </row>
    <row r="6" spans="1:23" ht="24.75" hidden="1" customHeight="1" x14ac:dyDescent="0.25">
      <c r="B6" s="83"/>
      <c r="C6" s="82"/>
      <c r="D6" s="82"/>
      <c r="E6" s="82"/>
      <c r="F6" s="84">
        <v>21.4</v>
      </c>
      <c r="G6" s="84">
        <v>21.4</v>
      </c>
      <c r="H6" s="84">
        <v>17.8</v>
      </c>
      <c r="I6" s="84">
        <v>17.8</v>
      </c>
      <c r="J6" s="84">
        <v>21.4</v>
      </c>
      <c r="K6" s="84">
        <v>35</v>
      </c>
      <c r="L6" s="84">
        <v>45</v>
      </c>
      <c r="M6" s="84">
        <v>55</v>
      </c>
      <c r="N6" s="84">
        <v>55</v>
      </c>
      <c r="O6" s="265">
        <v>51</v>
      </c>
      <c r="P6" s="84">
        <v>65</v>
      </c>
      <c r="Q6" s="265">
        <v>51</v>
      </c>
      <c r="R6" s="84">
        <v>65</v>
      </c>
      <c r="S6" s="84">
        <v>35</v>
      </c>
      <c r="T6" s="84">
        <v>45</v>
      </c>
      <c r="U6" s="85">
        <v>55</v>
      </c>
      <c r="V6" s="84">
        <v>51</v>
      </c>
      <c r="W6" s="84">
        <v>65</v>
      </c>
    </row>
    <row r="7" spans="1:23" ht="25.5" hidden="1" customHeight="1" thickBot="1" x14ac:dyDescent="0.3">
      <c r="B7" s="83"/>
      <c r="C7" s="82"/>
      <c r="D7" s="82"/>
      <c r="E7" s="82"/>
      <c r="F7" s="84">
        <v>37</v>
      </c>
      <c r="G7" s="84">
        <v>37</v>
      </c>
      <c r="H7" s="84">
        <v>39</v>
      </c>
      <c r="I7" s="84">
        <v>39</v>
      </c>
      <c r="J7" s="84">
        <v>39</v>
      </c>
      <c r="K7" s="84">
        <v>70</v>
      </c>
      <c r="L7" s="84">
        <v>80</v>
      </c>
      <c r="M7" s="84">
        <v>80</v>
      </c>
      <c r="N7" s="84">
        <v>80</v>
      </c>
      <c r="O7" s="265">
        <v>100</v>
      </c>
      <c r="P7" s="84">
        <v>100</v>
      </c>
      <c r="Q7" s="265">
        <v>90</v>
      </c>
      <c r="R7" s="84">
        <v>90</v>
      </c>
      <c r="S7" s="84">
        <v>50</v>
      </c>
      <c r="T7" s="84">
        <v>76</v>
      </c>
      <c r="U7" s="85">
        <v>76</v>
      </c>
      <c r="V7" s="84">
        <v>90</v>
      </c>
      <c r="W7" s="84">
        <v>90</v>
      </c>
    </row>
    <row r="8" spans="1:23" ht="45.75" thickBot="1" x14ac:dyDescent="0.3">
      <c r="A8" s="108" t="s">
        <v>283</v>
      </c>
      <c r="B8" s="108" t="s">
        <v>176</v>
      </c>
      <c r="C8" s="101" t="s">
        <v>177</v>
      </c>
      <c r="D8" s="173" t="s">
        <v>178</v>
      </c>
      <c r="E8" s="101" t="s">
        <v>219</v>
      </c>
      <c r="F8" s="189" t="s">
        <v>226</v>
      </c>
      <c r="G8" s="103" t="s">
        <v>225</v>
      </c>
      <c r="H8" s="103" t="s">
        <v>241</v>
      </c>
      <c r="I8" s="103" t="s">
        <v>241</v>
      </c>
      <c r="J8" s="103" t="s">
        <v>182</v>
      </c>
      <c r="K8" s="102" t="s">
        <v>271</v>
      </c>
      <c r="L8" s="102" t="s">
        <v>272</v>
      </c>
      <c r="M8" s="103" t="s">
        <v>273</v>
      </c>
      <c r="N8" s="103" t="s">
        <v>274</v>
      </c>
      <c r="O8" s="269" t="s">
        <v>317</v>
      </c>
      <c r="P8" s="103" t="s">
        <v>318</v>
      </c>
      <c r="Q8" s="269" t="s">
        <v>323</v>
      </c>
      <c r="R8" s="103" t="s">
        <v>324</v>
      </c>
      <c r="S8" s="103" t="s">
        <v>275</v>
      </c>
      <c r="T8" s="103" t="s">
        <v>276</v>
      </c>
      <c r="U8" s="104" t="s">
        <v>277</v>
      </c>
      <c r="V8" s="104" t="s">
        <v>321</v>
      </c>
      <c r="W8" s="104" t="s">
        <v>322</v>
      </c>
    </row>
    <row r="9" spans="1:23" x14ac:dyDescent="0.25">
      <c r="A9" s="1">
        <v>300715</v>
      </c>
      <c r="B9" s="57" t="s">
        <v>0</v>
      </c>
      <c r="C9" s="25" t="s">
        <v>74</v>
      </c>
      <c r="D9" s="174">
        <v>0.36</v>
      </c>
      <c r="E9" s="192" t="s">
        <v>202</v>
      </c>
      <c r="F9" s="180">
        <f t="shared" ref="F9:F47" si="0">IF(((($F$7/2)^2-($F$6/2)^2)*PI()/$D9/1000)-0.1&gt;6,6,((($F$7/2)^2-($F$6/2)^2)*PI()/$D9/1000)-0.1)</f>
        <v>1.8875809521711424</v>
      </c>
      <c r="G9" s="164">
        <f t="shared" ref="G9:G47" si="1">IF(((($G$7/2)^2-($G$6/2)^2)*PI()/$D9/1000)-0.1&gt;6,6,((($G$7/2)^2-($G$6/2)^2)*PI()/$D9/1000)-0.1)</f>
        <v>1.8875809521711424</v>
      </c>
      <c r="H9" s="163">
        <f>IF(((($H$7/2)^2-($H$6/2)^2)*PI()/$D9/1000)-0.1&gt;6,6,((($H$7/2)^2-($H$6/2)^2)*PI()/$D9/1000)-0.1)</f>
        <v>2.5270695901018647</v>
      </c>
      <c r="I9" s="164">
        <f t="shared" ref="I9:I88" si="2">IF(((($H$7/2)^2-($H$6/2)^2)*PI()/$D9/1000)-0.1&gt;6,6,((($H$7/2)^2-($H$6/2)^2)*PI()/$D9/1000)-0.1)</f>
        <v>2.5270695901018647</v>
      </c>
      <c r="J9" s="163">
        <f t="shared" ref="J9:J47" si="3">IF(((($J$7/2)^2-($J$6/2)^2)*PI()/$D9/1000)-0.1&gt;6,6,((($J$7/2)^2-($J$6/2)^2)*PI()/$D9/1000)-0.1)</f>
        <v>2.219193510050065</v>
      </c>
      <c r="K9" s="165">
        <f t="shared" ref="K9:K47" si="4">IF(((($K$7/2)^2-($K$6/2)^2)*PI()/$D9/1000)-0.2&gt;6,6,((($K$7/2)^2-($K$6/2)^2)*PI()/$D9/1000)-0.2)</f>
        <v>6</v>
      </c>
      <c r="L9" s="163">
        <f t="shared" ref="L9:L47" si="5">IF(((($L$7/2)^2-($L$6/2)^2)*PI()/$D9/1000)-0.2&gt;6,6,((($L$7/2)^2-($L$6/2)^2)*PI()/$D9/1000)-0.2)</f>
        <v>6</v>
      </c>
      <c r="M9" s="165">
        <f t="shared" ref="M9:M47" si="6">IF(((($M$7/2)^2-($M$6/2)^2)*PI()/$D9/1000)-0.3&gt;6,6,((($M$7/2)^2-($M$6/2)^2)*PI()/$D9/1000)-0.3)</f>
        <v>6</v>
      </c>
      <c r="N9" s="163">
        <f t="shared" ref="N9:N47" si="7">IF(((($N$7/2)^2-($N$6/2)^2)*PI()/$D9/1000)-0.3&gt;6,6,((($N$7/2)^2-($N$6/2)^2)*PI()/$D9/1000)-0.3)</f>
        <v>6</v>
      </c>
      <c r="O9" s="270">
        <f>IF(((($O$7/2)^2-($O$6/2)^2)*PI()/$D9/1000)-0.3&gt;6,6,((($O$7/2)^2-($O$6/2)^2)*PI()/$D9/1000)-0.3)</f>
        <v>6</v>
      </c>
      <c r="P9" s="163">
        <f>IF(((($P$7/2)^2-($P$6/2)^2)*PI()/$D9/1000)-0.3&gt;6,6,((($P$7/2)^2-($P$6/2)^2)*PI()/$D9/1000)-0.3)</f>
        <v>6</v>
      </c>
      <c r="Q9" s="270">
        <f>IF(((($Q$7/2)^2-($Q$6/2)^2)*PI()/$D9/1000)-0.3&gt;6,6,((($Q$7/2)^2-($Q$6/2)^2)*PI()/$D9/1000)-0.3)</f>
        <v>6</v>
      </c>
      <c r="R9" s="163">
        <f>IF(((($R$7/2)^2-($R$6/2)^2)*PI()/$D9/1000)-0.3&gt;6,6,((($R$7/2)^2-($R$6/2)^2)*PI()/$D9/1000)-0.3)</f>
        <v>6</v>
      </c>
      <c r="S9" s="165">
        <f t="shared" ref="S9:S47" si="8">IF(((($S$7/2)^2-($S$6/2)^2)*PI()/$D9/1000)-0.2&gt;6,6,((($S$7/2)^2-($S$6/2)^2)*PI()/$D9/1000)-0.2)</f>
        <v>2.5816184953659631</v>
      </c>
      <c r="T9" s="163">
        <f t="shared" ref="T9:T47" si="9">IF(((($T$7/2)^2-($T$6/2)^2)*PI()/$D9/1000)-0.2&gt;6,6,((($T$7/2)^2-($T$6/2)^2)*PI()/$D9/1000)-0.2)</f>
        <v>6</v>
      </c>
      <c r="U9" s="166">
        <f t="shared" ref="U9:U40" si="10">IF(((($U$7/2)^2-($U$6/2)^2)*PI()/$D9/1000)-0.3&gt;6,6,((($U$7/2)^2-($U$6/2)^2)*PI()/$D9/1000)-0.3)</f>
        <v>5.701750965295501</v>
      </c>
      <c r="V9" s="271">
        <f>IF(((($V$7/2)^2-($V$6/2)^2)*PI()/$D9/1000)-0.3&gt;6,6,((($V$7/2)^2-($V$6/2)^2)*PI()/$D9/1000)-0.3)</f>
        <v>6</v>
      </c>
      <c r="W9" s="166">
        <f>IF(((($W$7/2)^2-($W$6/2)^2)*PI()/$D9/1000)-0.3&gt;6,6,((($W$7/2)^2-($W$6/2)^2)*PI()/$D9/1000)-0.3)</f>
        <v>6</v>
      </c>
    </row>
    <row r="10" spans="1:23" x14ac:dyDescent="0.25">
      <c r="A10" s="1">
        <v>300707</v>
      </c>
      <c r="B10" s="2" t="s">
        <v>1</v>
      </c>
      <c r="C10" s="26" t="s">
        <v>75</v>
      </c>
      <c r="D10" s="175">
        <v>0.28999999999999998</v>
      </c>
      <c r="E10" s="192" t="s">
        <v>202</v>
      </c>
      <c r="F10" s="181">
        <f t="shared" si="0"/>
        <v>2.3673418716607286</v>
      </c>
      <c r="G10" s="142">
        <f t="shared" si="1"/>
        <v>2.3673418716607286</v>
      </c>
      <c r="H10" s="141">
        <f t="shared" ref="H10:I89" si="11">IF(((($H$7/2)^2-($H$6/2)^2)*PI()/$D10/1000)-0.1&gt;6,6,((($H$7/2)^2-($H$6/2)^2)*PI()/$D10/1000)-0.1)</f>
        <v>3.1611898359885218</v>
      </c>
      <c r="I10" s="142">
        <f t="shared" si="2"/>
        <v>3.1611898359885218</v>
      </c>
      <c r="J10" s="141">
        <f t="shared" si="3"/>
        <v>2.7789988400621497</v>
      </c>
      <c r="K10" s="140">
        <f t="shared" si="4"/>
        <v>6</v>
      </c>
      <c r="L10" s="141">
        <f t="shared" si="5"/>
        <v>6</v>
      </c>
      <c r="M10" s="140">
        <f t="shared" si="6"/>
        <v>6</v>
      </c>
      <c r="N10" s="141">
        <f t="shared" si="7"/>
        <v>6</v>
      </c>
      <c r="O10" s="144">
        <f t="shared" ref="O10:O75" si="12">IF(((($O$7/2)^2-($O$6/2)^2)*PI()/$D10/1000)-0.3&gt;6,6,((($O$7/2)^2-($O$6/2)^2)*PI()/$D10/1000)-0.3)</f>
        <v>6</v>
      </c>
      <c r="P10" s="141">
        <f t="shared" ref="P10:P75" si="13">IF(((($P$7/2)^2-($P$6/2)^2)*PI()/$D10/1000)-0.3&gt;6,6,((($P$7/2)^2-($P$6/2)^2)*PI()/$D10/1000)-0.3)</f>
        <v>6</v>
      </c>
      <c r="Q10" s="144">
        <f t="shared" ref="Q10:Q75" si="14">IF(((($Q$7/2)^2-($Q$6/2)^2)*PI()/$D10/1000)-0.3&gt;6,6,((($Q$7/2)^2-($Q$6/2)^2)*PI()/$D10/1000)-0.3)</f>
        <v>6</v>
      </c>
      <c r="R10" s="141">
        <f t="shared" ref="R10:R75" si="15">IF(((($R$7/2)^2-($R$6/2)^2)*PI()/$D10/1000)-0.3&gt;6,6,((($R$7/2)^2-($R$6/2)^2)*PI()/$D10/1000)-0.3)</f>
        <v>6</v>
      </c>
      <c r="S10" s="140">
        <f t="shared" si="8"/>
        <v>3.2530436494198161</v>
      </c>
      <c r="T10" s="141">
        <f t="shared" si="9"/>
        <v>6</v>
      </c>
      <c r="U10" s="143">
        <f t="shared" si="10"/>
        <v>6</v>
      </c>
      <c r="V10" s="272">
        <f t="shared" ref="V10:V75" si="16">IF(((($V$7/2)^2-($V$6/2)^2)*PI()/$D10/1000)-0.3&gt;6,6,((($V$7/2)^2-($V$6/2)^2)*PI()/$D10/1000)-0.3)</f>
        <v>6</v>
      </c>
      <c r="W10" s="143">
        <f t="shared" ref="W10:W75" si="17">IF(((($W$7/2)^2-($W$6/2)^2)*PI()/$D10/1000)-0.3&gt;6,6,((($W$7/2)^2-($W$6/2)^2)*PI()/$D10/1000)-0.3)</f>
        <v>6</v>
      </c>
    </row>
    <row r="11" spans="1:23" x14ac:dyDescent="0.25">
      <c r="A11" s="1">
        <v>300332</v>
      </c>
      <c r="B11" s="2" t="s">
        <v>2</v>
      </c>
      <c r="C11" s="26" t="s">
        <v>76</v>
      </c>
      <c r="D11" s="175">
        <v>0.38</v>
      </c>
      <c r="E11" s="195" t="s">
        <v>232</v>
      </c>
      <c r="F11" s="181">
        <f t="shared" si="0"/>
        <v>1.7829714283726614</v>
      </c>
      <c r="G11" s="142">
        <f t="shared" si="1"/>
        <v>1.7829714283726614</v>
      </c>
      <c r="H11" s="141">
        <f t="shared" si="11"/>
        <v>2.3888027695701877</v>
      </c>
      <c r="I11" s="142">
        <f t="shared" si="2"/>
        <v>2.3888027695701877</v>
      </c>
      <c r="J11" s="141">
        <f t="shared" si="3"/>
        <v>2.0971306937316401</v>
      </c>
      <c r="K11" s="140">
        <f t="shared" si="4"/>
        <v>6</v>
      </c>
      <c r="L11" s="141">
        <f t="shared" si="5"/>
        <v>6</v>
      </c>
      <c r="M11" s="140">
        <f t="shared" si="6"/>
        <v>6</v>
      </c>
      <c r="N11" s="141">
        <f t="shared" si="7"/>
        <v>6</v>
      </c>
      <c r="O11" s="144">
        <f t="shared" si="12"/>
        <v>6</v>
      </c>
      <c r="P11" s="141">
        <f t="shared" si="13"/>
        <v>6</v>
      </c>
      <c r="Q11" s="144">
        <f t="shared" si="14"/>
        <v>6</v>
      </c>
      <c r="R11" s="141">
        <f t="shared" si="15"/>
        <v>6</v>
      </c>
      <c r="S11" s="140">
        <f t="shared" si="8"/>
        <v>2.4352175219256487</v>
      </c>
      <c r="T11" s="141">
        <f t="shared" si="9"/>
        <v>6</v>
      </c>
      <c r="U11" s="143">
        <f t="shared" si="10"/>
        <v>5.3858693355431049</v>
      </c>
      <c r="V11" s="272">
        <f t="shared" si="16"/>
        <v>6</v>
      </c>
      <c r="W11" s="143">
        <f t="shared" si="17"/>
        <v>6</v>
      </c>
    </row>
    <row r="12" spans="1:23" x14ac:dyDescent="0.25">
      <c r="A12" s="1">
        <v>300347</v>
      </c>
      <c r="B12" s="2" t="s">
        <v>3</v>
      </c>
      <c r="C12" s="26" t="s">
        <v>75</v>
      </c>
      <c r="D12" s="175">
        <v>0.33</v>
      </c>
      <c r="E12" s="192" t="s">
        <v>202</v>
      </c>
      <c r="F12" s="181">
        <f t="shared" si="0"/>
        <v>2.0682701296412462</v>
      </c>
      <c r="G12" s="142">
        <f t="shared" si="1"/>
        <v>2.0682701296412462</v>
      </c>
      <c r="H12" s="141">
        <f t="shared" si="11"/>
        <v>2.765894098292943</v>
      </c>
      <c r="I12" s="142">
        <f t="shared" si="2"/>
        <v>2.765894098292943</v>
      </c>
      <c r="J12" s="141">
        <f t="shared" si="3"/>
        <v>2.4300292836909798</v>
      </c>
      <c r="K12" s="140">
        <f t="shared" si="4"/>
        <v>6</v>
      </c>
      <c r="L12" s="141">
        <f t="shared" si="5"/>
        <v>6</v>
      </c>
      <c r="M12" s="140">
        <f t="shared" si="6"/>
        <v>6</v>
      </c>
      <c r="N12" s="141">
        <f t="shared" si="7"/>
        <v>6</v>
      </c>
      <c r="O12" s="144">
        <f t="shared" si="12"/>
        <v>6</v>
      </c>
      <c r="P12" s="141">
        <f t="shared" si="13"/>
        <v>6</v>
      </c>
      <c r="Q12" s="144">
        <f t="shared" si="14"/>
        <v>6</v>
      </c>
      <c r="R12" s="141">
        <f t="shared" si="15"/>
        <v>6</v>
      </c>
      <c r="S12" s="140">
        <f t="shared" si="8"/>
        <v>2.8344929040355953</v>
      </c>
      <c r="T12" s="141">
        <f t="shared" si="9"/>
        <v>6</v>
      </c>
      <c r="U12" s="143">
        <f t="shared" si="10"/>
        <v>6</v>
      </c>
      <c r="V12" s="272">
        <f t="shared" si="16"/>
        <v>6</v>
      </c>
      <c r="W12" s="143">
        <f t="shared" si="17"/>
        <v>6</v>
      </c>
    </row>
    <row r="13" spans="1:23" x14ac:dyDescent="0.25">
      <c r="A13" s="1">
        <v>300100</v>
      </c>
      <c r="B13" s="2" t="s">
        <v>4</v>
      </c>
      <c r="C13" s="26" t="s">
        <v>75</v>
      </c>
      <c r="D13" s="175">
        <v>0.35</v>
      </c>
      <c r="E13" s="192" t="s">
        <v>201</v>
      </c>
      <c r="F13" s="181">
        <f t="shared" si="0"/>
        <v>1.9443689793760326</v>
      </c>
      <c r="G13" s="142">
        <f t="shared" si="1"/>
        <v>1.9443689793760326</v>
      </c>
      <c r="H13" s="141">
        <f t="shared" si="11"/>
        <v>2.6021287212476323</v>
      </c>
      <c r="I13" s="142">
        <f t="shared" si="2"/>
        <v>2.6021287212476323</v>
      </c>
      <c r="J13" s="141">
        <f t="shared" si="3"/>
        <v>2.2854561817657815</v>
      </c>
      <c r="K13" s="140">
        <f t="shared" si="4"/>
        <v>6</v>
      </c>
      <c r="L13" s="141">
        <f t="shared" si="5"/>
        <v>6</v>
      </c>
      <c r="M13" s="140">
        <f t="shared" si="6"/>
        <v>6</v>
      </c>
      <c r="N13" s="141">
        <f t="shared" si="7"/>
        <v>6</v>
      </c>
      <c r="O13" s="144">
        <f t="shared" si="12"/>
        <v>6</v>
      </c>
      <c r="P13" s="141">
        <f t="shared" si="13"/>
        <v>6</v>
      </c>
      <c r="Q13" s="144">
        <f t="shared" si="14"/>
        <v>6</v>
      </c>
      <c r="R13" s="141">
        <f t="shared" si="15"/>
        <v>6</v>
      </c>
      <c r="S13" s="140">
        <f t="shared" si="8"/>
        <v>2.6610933095192761</v>
      </c>
      <c r="T13" s="141">
        <f t="shared" si="9"/>
        <v>6</v>
      </c>
      <c r="U13" s="143">
        <f t="shared" si="10"/>
        <v>5.8732295643039434</v>
      </c>
      <c r="V13" s="272">
        <f t="shared" si="16"/>
        <v>6</v>
      </c>
      <c r="W13" s="143">
        <f t="shared" si="17"/>
        <v>6</v>
      </c>
    </row>
    <row r="14" spans="1:23" x14ac:dyDescent="0.25">
      <c r="A14" s="1">
        <v>300178</v>
      </c>
      <c r="B14" s="2" t="s">
        <v>230</v>
      </c>
      <c r="C14" s="190" t="s">
        <v>231</v>
      </c>
      <c r="D14" s="175">
        <v>0.27</v>
      </c>
      <c r="E14" s="192" t="s">
        <v>201</v>
      </c>
      <c r="F14" s="181">
        <f t="shared" si="0"/>
        <v>2.5501079362281898</v>
      </c>
      <c r="G14" s="142">
        <f t="shared" si="1"/>
        <v>2.5501079362281898</v>
      </c>
      <c r="H14" s="141">
        <f t="shared" si="11"/>
        <v>3.4027594534691525</v>
      </c>
      <c r="I14" s="142">
        <f t="shared" si="2"/>
        <v>3.4027594534691525</v>
      </c>
      <c r="J14" s="141">
        <f t="shared" si="3"/>
        <v>2.9922580134000865</v>
      </c>
      <c r="K14" s="140">
        <f t="shared" si="4"/>
        <v>6</v>
      </c>
      <c r="L14" s="141">
        <f t="shared" si="5"/>
        <v>6</v>
      </c>
      <c r="M14" s="140">
        <f t="shared" si="6"/>
        <v>6</v>
      </c>
      <c r="N14" s="141">
        <f t="shared" si="7"/>
        <v>6</v>
      </c>
      <c r="O14" s="144">
        <f t="shared" si="12"/>
        <v>6</v>
      </c>
      <c r="P14" s="141">
        <f t="shared" si="13"/>
        <v>6</v>
      </c>
      <c r="Q14" s="144">
        <f t="shared" si="14"/>
        <v>6</v>
      </c>
      <c r="R14" s="141">
        <f t="shared" si="15"/>
        <v>6</v>
      </c>
      <c r="S14" s="140">
        <f t="shared" si="8"/>
        <v>3.5088246604879498</v>
      </c>
      <c r="T14" s="141">
        <f t="shared" si="9"/>
        <v>6</v>
      </c>
      <c r="U14" s="143">
        <f t="shared" si="10"/>
        <v>6</v>
      </c>
      <c r="V14" s="272">
        <f t="shared" si="16"/>
        <v>6</v>
      </c>
      <c r="W14" s="143">
        <f t="shared" si="17"/>
        <v>6</v>
      </c>
    </row>
    <row r="15" spans="1:23" x14ac:dyDescent="0.25">
      <c r="A15" s="1">
        <v>300149</v>
      </c>
      <c r="B15" s="2" t="s">
        <v>5</v>
      </c>
      <c r="C15" s="26" t="s">
        <v>76</v>
      </c>
      <c r="D15" s="176">
        <v>0.39</v>
      </c>
      <c r="E15" s="192" t="s">
        <v>201</v>
      </c>
      <c r="F15" s="181">
        <f t="shared" si="0"/>
        <v>1.7346901096964391</v>
      </c>
      <c r="G15" s="142">
        <f t="shared" si="1"/>
        <v>1.7346901096964391</v>
      </c>
      <c r="H15" s="141">
        <f t="shared" si="11"/>
        <v>2.3249873139401824</v>
      </c>
      <c r="I15" s="142">
        <f t="shared" si="2"/>
        <v>2.3249873139401824</v>
      </c>
      <c r="J15" s="141">
        <f t="shared" si="3"/>
        <v>2.0407940092769832</v>
      </c>
      <c r="K15" s="140">
        <f t="shared" si="4"/>
        <v>6</v>
      </c>
      <c r="L15" s="141">
        <f t="shared" si="5"/>
        <v>6</v>
      </c>
      <c r="M15" s="140">
        <f t="shared" si="6"/>
        <v>6</v>
      </c>
      <c r="N15" s="141">
        <f t="shared" si="7"/>
        <v>6</v>
      </c>
      <c r="O15" s="144">
        <f t="shared" si="12"/>
        <v>6</v>
      </c>
      <c r="P15" s="141">
        <f t="shared" si="13"/>
        <v>6</v>
      </c>
      <c r="Q15" s="144">
        <f t="shared" si="14"/>
        <v>6</v>
      </c>
      <c r="R15" s="141">
        <f t="shared" si="15"/>
        <v>6</v>
      </c>
      <c r="S15" s="140">
        <f t="shared" si="8"/>
        <v>2.367647841876273</v>
      </c>
      <c r="T15" s="141">
        <f t="shared" si="9"/>
        <v>6</v>
      </c>
      <c r="U15" s="143">
        <f t="shared" si="10"/>
        <v>5.2400778141189228</v>
      </c>
      <c r="V15" s="272">
        <f t="shared" si="16"/>
        <v>6</v>
      </c>
      <c r="W15" s="143">
        <f t="shared" si="17"/>
        <v>6</v>
      </c>
    </row>
    <row r="16" spans="1:23" x14ac:dyDescent="0.25">
      <c r="A16" s="1">
        <v>300133</v>
      </c>
      <c r="B16" s="89" t="s">
        <v>6</v>
      </c>
      <c r="C16" s="105" t="s">
        <v>76</v>
      </c>
      <c r="D16" s="176">
        <v>0.57999999999999996</v>
      </c>
      <c r="E16" s="192" t="s">
        <v>201</v>
      </c>
      <c r="F16" s="181">
        <f t="shared" si="0"/>
        <v>1.1336709358303643</v>
      </c>
      <c r="G16" s="142">
        <f t="shared" si="1"/>
        <v>1.1336709358303643</v>
      </c>
      <c r="H16" s="141">
        <f t="shared" si="11"/>
        <v>1.5305949179942608</v>
      </c>
      <c r="I16" s="142">
        <f t="shared" si="2"/>
        <v>1.5305949179942608</v>
      </c>
      <c r="J16" s="141">
        <f t="shared" si="3"/>
        <v>1.3394994200310748</v>
      </c>
      <c r="K16" s="144">
        <f t="shared" si="4"/>
        <v>4.7764452594579696</v>
      </c>
      <c r="L16" s="141">
        <f t="shared" si="5"/>
        <v>5.7243395945928208</v>
      </c>
      <c r="M16" s="144">
        <f t="shared" si="6"/>
        <v>4.2702048301144622</v>
      </c>
      <c r="N16" s="141">
        <f t="shared" si="7"/>
        <v>4.2702048301144622</v>
      </c>
      <c r="O16" s="144">
        <f t="shared" si="12"/>
        <v>6</v>
      </c>
      <c r="P16" s="141">
        <f t="shared" si="13"/>
        <v>6</v>
      </c>
      <c r="Q16" s="144">
        <f t="shared" si="14"/>
        <v>6</v>
      </c>
      <c r="R16" s="141">
        <f t="shared" si="15"/>
        <v>4.9472722123536412</v>
      </c>
      <c r="S16" s="140">
        <f t="shared" si="8"/>
        <v>1.5265218247099082</v>
      </c>
      <c r="T16" s="141">
        <f t="shared" si="9"/>
        <v>4.8793595015583255</v>
      </c>
      <c r="U16" s="145">
        <f t="shared" si="10"/>
        <v>3.425224737079966</v>
      </c>
      <c r="V16" s="272">
        <f t="shared" si="16"/>
        <v>6</v>
      </c>
      <c r="W16" s="145">
        <f t="shared" si="17"/>
        <v>4.9472722123536412</v>
      </c>
    </row>
    <row r="17" spans="1:24" x14ac:dyDescent="0.25">
      <c r="A17" s="1">
        <v>301101</v>
      </c>
      <c r="B17" s="89" t="s">
        <v>236</v>
      </c>
      <c r="C17" s="105" t="s">
        <v>74</v>
      </c>
      <c r="D17" s="176">
        <v>0.44</v>
      </c>
      <c r="E17" s="199" t="s">
        <v>202</v>
      </c>
      <c r="F17" s="181">
        <f t="shared" si="0"/>
        <v>1.5262025972309348</v>
      </c>
      <c r="G17" s="142">
        <f t="shared" si="1"/>
        <v>1.5262025972309348</v>
      </c>
      <c r="H17" s="141">
        <f t="shared" si="11"/>
        <v>2.0494205737197069</v>
      </c>
      <c r="I17" s="142">
        <f t="shared" si="2"/>
        <v>2.0494205737197069</v>
      </c>
      <c r="J17" s="141">
        <f t="shared" si="3"/>
        <v>1.7975219627682348</v>
      </c>
      <c r="K17" s="144">
        <f t="shared" si="4"/>
        <v>6</v>
      </c>
      <c r="L17" s="141">
        <f t="shared" si="5"/>
        <v>6</v>
      </c>
      <c r="M17" s="144">
        <f t="shared" si="6"/>
        <v>5.7243609124236094</v>
      </c>
      <c r="N17" s="141">
        <f t="shared" si="7"/>
        <v>5.7243609124236094</v>
      </c>
      <c r="O17" s="144">
        <f t="shared" si="12"/>
        <v>6</v>
      </c>
      <c r="P17" s="141">
        <f t="shared" si="13"/>
        <v>6</v>
      </c>
      <c r="Q17" s="144">
        <f t="shared" si="14"/>
        <v>6</v>
      </c>
      <c r="R17" s="141">
        <f t="shared" si="15"/>
        <v>6</v>
      </c>
      <c r="S17" s="140">
        <f t="shared" si="8"/>
        <v>2.0758696780266965</v>
      </c>
      <c r="T17" s="141">
        <f t="shared" si="9"/>
        <v>6</v>
      </c>
      <c r="U17" s="145">
        <f t="shared" si="10"/>
        <v>4.6105235170599546</v>
      </c>
      <c r="V17" s="272">
        <f t="shared" si="16"/>
        <v>6</v>
      </c>
      <c r="W17" s="145">
        <f t="shared" si="17"/>
        <v>6</v>
      </c>
    </row>
    <row r="18" spans="1:24" x14ac:dyDescent="0.25">
      <c r="A18" s="1">
        <v>300705</v>
      </c>
      <c r="B18" s="2" t="s">
        <v>7</v>
      </c>
      <c r="C18" s="26" t="s">
        <v>75</v>
      </c>
      <c r="D18" s="175">
        <v>0.36</v>
      </c>
      <c r="E18" s="195" t="s">
        <v>232</v>
      </c>
      <c r="F18" s="181">
        <f t="shared" si="0"/>
        <v>1.8875809521711424</v>
      </c>
      <c r="G18" s="142">
        <f t="shared" si="1"/>
        <v>1.8875809521711424</v>
      </c>
      <c r="H18" s="141">
        <f t="shared" si="11"/>
        <v>2.5270695901018647</v>
      </c>
      <c r="I18" s="142">
        <f t="shared" si="2"/>
        <v>2.5270695901018647</v>
      </c>
      <c r="J18" s="141">
        <f t="shared" si="3"/>
        <v>2.219193510050065</v>
      </c>
      <c r="K18" s="140">
        <f t="shared" si="4"/>
        <v>6</v>
      </c>
      <c r="L18" s="141">
        <f t="shared" si="5"/>
        <v>6</v>
      </c>
      <c r="M18" s="140">
        <f t="shared" si="6"/>
        <v>6</v>
      </c>
      <c r="N18" s="141">
        <f t="shared" si="7"/>
        <v>6</v>
      </c>
      <c r="O18" s="144">
        <f t="shared" si="12"/>
        <v>6</v>
      </c>
      <c r="P18" s="141">
        <f t="shared" si="13"/>
        <v>6</v>
      </c>
      <c r="Q18" s="144">
        <f t="shared" si="14"/>
        <v>6</v>
      </c>
      <c r="R18" s="141">
        <f t="shared" si="15"/>
        <v>6</v>
      </c>
      <c r="S18" s="140">
        <f t="shared" si="8"/>
        <v>2.5816184953659631</v>
      </c>
      <c r="T18" s="141">
        <f t="shared" si="9"/>
        <v>6</v>
      </c>
      <c r="U18" s="143">
        <f t="shared" si="10"/>
        <v>5.701750965295501</v>
      </c>
      <c r="V18" s="272">
        <f t="shared" si="16"/>
        <v>6</v>
      </c>
      <c r="W18" s="143">
        <f t="shared" si="17"/>
        <v>6</v>
      </c>
    </row>
    <row r="19" spans="1:24" x14ac:dyDescent="0.25">
      <c r="A19" s="1">
        <v>301001</v>
      </c>
      <c r="B19" s="2" t="s">
        <v>114</v>
      </c>
      <c r="C19" s="26" t="s">
        <v>79</v>
      </c>
      <c r="D19" s="175">
        <v>0.56000000000000005</v>
      </c>
      <c r="E19" s="192" t="s">
        <v>201</v>
      </c>
      <c r="F19" s="181">
        <f t="shared" si="0"/>
        <v>1.1777306121100199</v>
      </c>
      <c r="G19" s="142">
        <f t="shared" si="1"/>
        <v>1.1777306121100199</v>
      </c>
      <c r="H19" s="141">
        <f t="shared" si="11"/>
        <v>1.5888304507797699</v>
      </c>
      <c r="I19" s="142">
        <f t="shared" si="2"/>
        <v>1.5888304507797699</v>
      </c>
      <c r="J19" s="141">
        <f t="shared" si="3"/>
        <v>1.3909101136036131</v>
      </c>
      <c r="K19" s="140">
        <f t="shared" si="4"/>
        <v>4.9541754472957535</v>
      </c>
      <c r="L19" s="141">
        <f t="shared" si="5"/>
        <v>5.9359231515425632</v>
      </c>
      <c r="M19" s="140">
        <f t="shared" si="6"/>
        <v>4.4334264311899778</v>
      </c>
      <c r="N19" s="141">
        <f t="shared" si="7"/>
        <v>4.4334264311899778</v>
      </c>
      <c r="O19" s="144">
        <f t="shared" si="12"/>
        <v>6</v>
      </c>
      <c r="P19" s="141">
        <f t="shared" si="13"/>
        <v>6</v>
      </c>
      <c r="Q19" s="144">
        <f t="shared" si="14"/>
        <v>6</v>
      </c>
      <c r="R19" s="141">
        <f t="shared" si="15"/>
        <v>5.1346747913662716</v>
      </c>
      <c r="S19" s="140">
        <f t="shared" si="8"/>
        <v>1.5881833184495475</v>
      </c>
      <c r="T19" s="141">
        <f t="shared" si="9"/>
        <v>5.0607651980425503</v>
      </c>
      <c r="U19" s="143">
        <f t="shared" si="10"/>
        <v>3.5582684776899645</v>
      </c>
      <c r="V19" s="272">
        <f t="shared" si="16"/>
        <v>6</v>
      </c>
      <c r="W19" s="143">
        <f t="shared" si="17"/>
        <v>5.1346747913662716</v>
      </c>
    </row>
    <row r="20" spans="1:24" x14ac:dyDescent="0.25">
      <c r="A20" s="1">
        <v>301003</v>
      </c>
      <c r="B20" s="2" t="s">
        <v>269</v>
      </c>
      <c r="C20" s="214" t="s">
        <v>77</v>
      </c>
      <c r="D20" s="175">
        <v>0.56000000000000005</v>
      </c>
      <c r="E20" s="216" t="s">
        <v>201</v>
      </c>
      <c r="F20" s="223" t="s">
        <v>190</v>
      </c>
      <c r="G20" s="224" t="s">
        <v>190</v>
      </c>
      <c r="H20" s="225">
        <f t="shared" si="11"/>
        <v>1.5888304507797699</v>
      </c>
      <c r="I20" s="224">
        <f t="shared" si="2"/>
        <v>1.5888304507797699</v>
      </c>
      <c r="J20" s="225" t="s">
        <v>190</v>
      </c>
      <c r="K20" s="140">
        <f t="shared" si="4"/>
        <v>4.9541754472957535</v>
      </c>
      <c r="L20" s="141">
        <f t="shared" si="5"/>
        <v>5.9359231515425632</v>
      </c>
      <c r="M20" s="140">
        <f t="shared" si="6"/>
        <v>4.4334264311899778</v>
      </c>
      <c r="N20" s="141">
        <f t="shared" si="7"/>
        <v>4.4334264311899778</v>
      </c>
      <c r="O20" s="144">
        <f t="shared" si="12"/>
        <v>6</v>
      </c>
      <c r="P20" s="141">
        <f t="shared" si="13"/>
        <v>6</v>
      </c>
      <c r="Q20" s="144">
        <f t="shared" si="14"/>
        <v>6</v>
      </c>
      <c r="R20" s="141">
        <f t="shared" si="15"/>
        <v>5.1346747913662716</v>
      </c>
      <c r="S20" s="140">
        <f t="shared" si="8"/>
        <v>1.5881833184495475</v>
      </c>
      <c r="T20" s="141">
        <f t="shared" si="9"/>
        <v>5.0607651980425503</v>
      </c>
      <c r="U20" s="143">
        <f t="shared" si="10"/>
        <v>3.5582684776899645</v>
      </c>
      <c r="V20" s="272">
        <f t="shared" si="16"/>
        <v>6</v>
      </c>
      <c r="W20" s="143">
        <f t="shared" si="17"/>
        <v>5.1346747913662716</v>
      </c>
    </row>
    <row r="21" spans="1:24" x14ac:dyDescent="0.25">
      <c r="A21" s="1">
        <v>300213</v>
      </c>
      <c r="B21" s="2" t="s">
        <v>8</v>
      </c>
      <c r="C21" s="26" t="s">
        <v>75</v>
      </c>
      <c r="D21" s="175">
        <v>0.22</v>
      </c>
      <c r="E21" s="195" t="s">
        <v>232</v>
      </c>
      <c r="F21" s="181">
        <f t="shared" si="0"/>
        <v>3.1524051944618696</v>
      </c>
      <c r="G21" s="142">
        <f t="shared" si="1"/>
        <v>3.1524051944618696</v>
      </c>
      <c r="H21" s="141">
        <f t="shared" si="11"/>
        <v>4.1988411474394143</v>
      </c>
      <c r="I21" s="142">
        <f t="shared" si="2"/>
        <v>4.1988411474394143</v>
      </c>
      <c r="J21" s="141">
        <f t="shared" si="3"/>
        <v>3.6950439255364698</v>
      </c>
      <c r="K21" s="140">
        <f t="shared" si="4"/>
        <v>6</v>
      </c>
      <c r="L21" s="141">
        <f t="shared" si="5"/>
        <v>6</v>
      </c>
      <c r="M21" s="140">
        <f t="shared" si="6"/>
        <v>6</v>
      </c>
      <c r="N21" s="141">
        <f t="shared" si="7"/>
        <v>6</v>
      </c>
      <c r="O21" s="144">
        <f t="shared" si="12"/>
        <v>6</v>
      </c>
      <c r="P21" s="141">
        <f t="shared" si="13"/>
        <v>6</v>
      </c>
      <c r="Q21" s="144">
        <f t="shared" si="14"/>
        <v>6</v>
      </c>
      <c r="R21" s="141">
        <f t="shared" si="15"/>
        <v>6</v>
      </c>
      <c r="S21" s="140">
        <f t="shared" si="8"/>
        <v>4.3517393560533932</v>
      </c>
      <c r="T21" s="141">
        <f t="shared" si="9"/>
        <v>6</v>
      </c>
      <c r="U21" s="143">
        <f t="shared" si="10"/>
        <v>6</v>
      </c>
      <c r="V21" s="272">
        <f t="shared" si="16"/>
        <v>6</v>
      </c>
      <c r="W21" s="143">
        <f t="shared" si="17"/>
        <v>6</v>
      </c>
    </row>
    <row r="22" spans="1:24" x14ac:dyDescent="0.25">
      <c r="A22" s="1">
        <v>330410</v>
      </c>
      <c r="B22" s="2" t="s">
        <v>9</v>
      </c>
      <c r="C22" s="26" t="s">
        <v>75</v>
      </c>
      <c r="D22" s="175">
        <v>0.22</v>
      </c>
      <c r="E22" s="195" t="s">
        <v>232</v>
      </c>
      <c r="F22" s="181">
        <f t="shared" si="0"/>
        <v>3.1524051944618696</v>
      </c>
      <c r="G22" s="142">
        <f t="shared" si="1"/>
        <v>3.1524051944618696</v>
      </c>
      <c r="H22" s="141">
        <f t="shared" si="11"/>
        <v>4.1988411474394143</v>
      </c>
      <c r="I22" s="142">
        <f t="shared" si="2"/>
        <v>4.1988411474394143</v>
      </c>
      <c r="J22" s="141">
        <f t="shared" si="3"/>
        <v>3.6950439255364698</v>
      </c>
      <c r="K22" s="140">
        <f t="shared" si="4"/>
        <v>6</v>
      </c>
      <c r="L22" s="141">
        <f t="shared" si="5"/>
        <v>6</v>
      </c>
      <c r="M22" s="140">
        <f t="shared" si="6"/>
        <v>6</v>
      </c>
      <c r="N22" s="141">
        <f t="shared" si="7"/>
        <v>6</v>
      </c>
      <c r="O22" s="144">
        <f t="shared" si="12"/>
        <v>6</v>
      </c>
      <c r="P22" s="141">
        <f t="shared" si="13"/>
        <v>6</v>
      </c>
      <c r="Q22" s="144">
        <f t="shared" si="14"/>
        <v>6</v>
      </c>
      <c r="R22" s="141">
        <f t="shared" si="15"/>
        <v>6</v>
      </c>
      <c r="S22" s="140">
        <f t="shared" si="8"/>
        <v>4.3517393560533932</v>
      </c>
      <c r="T22" s="141">
        <f t="shared" si="9"/>
        <v>6</v>
      </c>
      <c r="U22" s="143">
        <f t="shared" si="10"/>
        <v>6</v>
      </c>
      <c r="V22" s="272">
        <f t="shared" si="16"/>
        <v>6</v>
      </c>
      <c r="W22" s="143">
        <f t="shared" si="17"/>
        <v>6</v>
      </c>
    </row>
    <row r="23" spans="1:24" x14ac:dyDescent="0.25">
      <c r="A23" s="1">
        <v>300349</v>
      </c>
      <c r="B23" s="2" t="s">
        <v>10</v>
      </c>
      <c r="C23" s="26" t="s">
        <v>75</v>
      </c>
      <c r="D23" s="175">
        <v>0.34</v>
      </c>
      <c r="E23" s="195" t="s">
        <v>232</v>
      </c>
      <c r="F23" s="181">
        <f t="shared" si="0"/>
        <v>2.0044974787694447</v>
      </c>
      <c r="G23" s="142">
        <f t="shared" si="1"/>
        <v>2.0044974787694447</v>
      </c>
      <c r="H23" s="141">
        <f t="shared" si="11"/>
        <v>2.6816030954019738</v>
      </c>
      <c r="I23" s="142">
        <f t="shared" si="2"/>
        <v>2.6816030954019738</v>
      </c>
      <c r="J23" s="141">
        <f t="shared" si="3"/>
        <v>2.3556166577000686</v>
      </c>
      <c r="K23" s="140">
        <f t="shared" si="4"/>
        <v>6</v>
      </c>
      <c r="L23" s="141">
        <f t="shared" si="5"/>
        <v>6</v>
      </c>
      <c r="M23" s="140">
        <f t="shared" si="6"/>
        <v>6</v>
      </c>
      <c r="N23" s="141">
        <f t="shared" si="7"/>
        <v>6</v>
      </c>
      <c r="O23" s="144">
        <f t="shared" si="12"/>
        <v>6</v>
      </c>
      <c r="P23" s="141">
        <f t="shared" si="13"/>
        <v>6</v>
      </c>
      <c r="Q23" s="144">
        <f t="shared" si="14"/>
        <v>6</v>
      </c>
      <c r="R23" s="141">
        <f t="shared" si="15"/>
        <v>6</v>
      </c>
      <c r="S23" s="140">
        <f t="shared" si="8"/>
        <v>2.7452431127404311</v>
      </c>
      <c r="T23" s="141">
        <f t="shared" si="9"/>
        <v>6</v>
      </c>
      <c r="U23" s="143">
        <f t="shared" si="10"/>
        <v>6</v>
      </c>
      <c r="V23" s="272">
        <f t="shared" si="16"/>
        <v>6</v>
      </c>
      <c r="W23" s="143">
        <f t="shared" si="17"/>
        <v>6</v>
      </c>
    </row>
    <row r="24" spans="1:24" x14ac:dyDescent="0.25">
      <c r="A24" s="1">
        <v>300361</v>
      </c>
      <c r="B24" s="2" t="s">
        <v>316</v>
      </c>
      <c r="C24" s="253" t="s">
        <v>74</v>
      </c>
      <c r="D24" s="175">
        <v>0.28000000000000003</v>
      </c>
      <c r="E24" s="195" t="s">
        <v>201</v>
      </c>
      <c r="F24" s="181">
        <f t="shared" si="0"/>
        <v>2.45546122422004</v>
      </c>
      <c r="G24" s="142">
        <f t="shared" si="1"/>
        <v>2.45546122422004</v>
      </c>
      <c r="H24" s="141">
        <f t="shared" si="11"/>
        <v>3.2776609015595399</v>
      </c>
      <c r="I24" s="142">
        <f t="shared" si="2"/>
        <v>3.2776609015595399</v>
      </c>
      <c r="J24" s="141">
        <f t="shared" si="3"/>
        <v>2.8818202272072262</v>
      </c>
      <c r="K24" s="140">
        <f t="shared" si="4"/>
        <v>6</v>
      </c>
      <c r="L24" s="141">
        <f t="shared" si="5"/>
        <v>6</v>
      </c>
      <c r="M24" s="140">
        <f t="shared" si="6"/>
        <v>6</v>
      </c>
      <c r="N24" s="141">
        <f t="shared" si="7"/>
        <v>6</v>
      </c>
      <c r="O24" s="144">
        <f t="shared" si="12"/>
        <v>6</v>
      </c>
      <c r="P24" s="141">
        <f t="shared" si="13"/>
        <v>6</v>
      </c>
      <c r="Q24" s="144">
        <f t="shared" si="14"/>
        <v>6</v>
      </c>
      <c r="R24" s="141">
        <f t="shared" si="15"/>
        <v>6</v>
      </c>
      <c r="S24" s="140">
        <f t="shared" si="8"/>
        <v>3.3763666368990948</v>
      </c>
      <c r="T24" s="141">
        <f t="shared" si="9"/>
        <v>6</v>
      </c>
      <c r="U24" s="143">
        <f t="shared" si="10"/>
        <v>6</v>
      </c>
      <c r="V24" s="272">
        <f t="shared" si="16"/>
        <v>6</v>
      </c>
      <c r="W24" s="143">
        <f t="shared" si="17"/>
        <v>6</v>
      </c>
    </row>
    <row r="25" spans="1:24" x14ac:dyDescent="0.25">
      <c r="A25" s="1">
        <v>300253</v>
      </c>
      <c r="B25" s="2" t="s">
        <v>129</v>
      </c>
      <c r="C25" s="26" t="s">
        <v>74</v>
      </c>
      <c r="D25" s="175">
        <v>0.59</v>
      </c>
      <c r="E25" s="192" t="s">
        <v>202</v>
      </c>
      <c r="F25" s="181">
        <f t="shared" si="0"/>
        <v>1.1127612589518836</v>
      </c>
      <c r="G25" s="142">
        <f t="shared" si="1"/>
        <v>1.1127612589518836</v>
      </c>
      <c r="H25" s="141">
        <f t="shared" si="11"/>
        <v>1.5029577159943579</v>
      </c>
      <c r="I25" s="142">
        <f t="shared" si="2"/>
        <v>1.5029577159943579</v>
      </c>
      <c r="J25" s="141">
        <f t="shared" si="3"/>
        <v>1.3151011247763107</v>
      </c>
      <c r="K25" s="140">
        <f t="shared" si="4"/>
        <v>4.6920987296366485</v>
      </c>
      <c r="L25" s="141">
        <f t="shared" si="5"/>
        <v>5.6239270590912485</v>
      </c>
      <c r="M25" s="140">
        <f t="shared" si="6"/>
        <v>4.1927437312989637</v>
      </c>
      <c r="N25" s="141">
        <f t="shared" si="7"/>
        <v>4.1927437312989637</v>
      </c>
      <c r="O25" s="144">
        <f t="shared" si="12"/>
        <v>6</v>
      </c>
      <c r="P25" s="141">
        <f t="shared" si="13"/>
        <v>6</v>
      </c>
      <c r="Q25" s="144">
        <f t="shared" si="14"/>
        <v>6</v>
      </c>
      <c r="R25" s="141">
        <f t="shared" si="15"/>
        <v>4.8583353951951063</v>
      </c>
      <c r="S25" s="140">
        <f t="shared" si="8"/>
        <v>1.4972587429351638</v>
      </c>
      <c r="T25" s="141">
        <f t="shared" si="9"/>
        <v>4.7932686625488623</v>
      </c>
      <c r="U25" s="143">
        <f t="shared" si="10"/>
        <v>3.3620853347565767</v>
      </c>
      <c r="V25" s="272">
        <f t="shared" si="16"/>
        <v>6</v>
      </c>
      <c r="W25" s="143">
        <f t="shared" si="17"/>
        <v>4.8583353951951063</v>
      </c>
      <c r="X25" s="122">
        <v>0.52</v>
      </c>
    </row>
    <row r="26" spans="1:24" x14ac:dyDescent="0.25">
      <c r="A26" s="1">
        <v>300356</v>
      </c>
      <c r="B26" s="2" t="s">
        <v>11</v>
      </c>
      <c r="C26" s="26" t="s">
        <v>75</v>
      </c>
      <c r="D26" s="175">
        <v>0.35</v>
      </c>
      <c r="E26" s="195" t="s">
        <v>232</v>
      </c>
      <c r="F26" s="181">
        <f t="shared" si="0"/>
        <v>1.9443689793760326</v>
      </c>
      <c r="G26" s="142">
        <f t="shared" si="1"/>
        <v>1.9443689793760326</v>
      </c>
      <c r="H26" s="141">
        <f t="shared" si="11"/>
        <v>2.6021287212476323</v>
      </c>
      <c r="I26" s="142">
        <f t="shared" si="2"/>
        <v>2.6021287212476323</v>
      </c>
      <c r="J26" s="141">
        <f t="shared" si="3"/>
        <v>2.2854561817657815</v>
      </c>
      <c r="K26" s="140">
        <f t="shared" si="4"/>
        <v>6</v>
      </c>
      <c r="L26" s="141">
        <f t="shared" si="5"/>
        <v>6</v>
      </c>
      <c r="M26" s="140">
        <f t="shared" si="6"/>
        <v>6</v>
      </c>
      <c r="N26" s="141">
        <f t="shared" si="7"/>
        <v>6</v>
      </c>
      <c r="O26" s="144">
        <f t="shared" si="12"/>
        <v>6</v>
      </c>
      <c r="P26" s="141">
        <f t="shared" si="13"/>
        <v>6</v>
      </c>
      <c r="Q26" s="144">
        <f t="shared" si="14"/>
        <v>6</v>
      </c>
      <c r="R26" s="141">
        <f t="shared" si="15"/>
        <v>6</v>
      </c>
      <c r="S26" s="140">
        <f t="shared" si="8"/>
        <v>2.6610933095192761</v>
      </c>
      <c r="T26" s="141">
        <f t="shared" si="9"/>
        <v>6</v>
      </c>
      <c r="U26" s="143">
        <f t="shared" si="10"/>
        <v>5.8732295643039434</v>
      </c>
      <c r="V26" s="272">
        <f t="shared" si="16"/>
        <v>6</v>
      </c>
      <c r="W26" s="143">
        <f t="shared" si="17"/>
        <v>6</v>
      </c>
    </row>
    <row r="27" spans="1:24" x14ac:dyDescent="0.25">
      <c r="A27" s="1">
        <v>300307</v>
      </c>
      <c r="B27" s="2" t="s">
        <v>12</v>
      </c>
      <c r="C27" s="26" t="s">
        <v>75</v>
      </c>
      <c r="D27" s="175">
        <v>0.39</v>
      </c>
      <c r="E27" s="192" t="s">
        <v>202</v>
      </c>
      <c r="F27" s="181">
        <f t="shared" si="0"/>
        <v>1.7346901096964391</v>
      </c>
      <c r="G27" s="142">
        <f t="shared" si="1"/>
        <v>1.7346901096964391</v>
      </c>
      <c r="H27" s="141">
        <f t="shared" si="11"/>
        <v>2.3249873139401824</v>
      </c>
      <c r="I27" s="142">
        <f t="shared" si="2"/>
        <v>2.3249873139401824</v>
      </c>
      <c r="J27" s="141">
        <f t="shared" si="3"/>
        <v>2.0407940092769832</v>
      </c>
      <c r="K27" s="140">
        <f t="shared" si="4"/>
        <v>6</v>
      </c>
      <c r="L27" s="141">
        <f t="shared" si="5"/>
        <v>6</v>
      </c>
      <c r="M27" s="140">
        <f t="shared" si="6"/>
        <v>6</v>
      </c>
      <c r="N27" s="141">
        <f t="shared" si="7"/>
        <v>6</v>
      </c>
      <c r="O27" s="144">
        <f t="shared" si="12"/>
        <v>6</v>
      </c>
      <c r="P27" s="141">
        <f t="shared" si="13"/>
        <v>6</v>
      </c>
      <c r="Q27" s="144">
        <f t="shared" si="14"/>
        <v>6</v>
      </c>
      <c r="R27" s="141">
        <f t="shared" si="15"/>
        <v>6</v>
      </c>
      <c r="S27" s="140">
        <f t="shared" si="8"/>
        <v>2.367647841876273</v>
      </c>
      <c r="T27" s="141">
        <f t="shared" si="9"/>
        <v>6</v>
      </c>
      <c r="U27" s="143">
        <f t="shared" si="10"/>
        <v>5.2400778141189228</v>
      </c>
      <c r="V27" s="272">
        <f t="shared" si="16"/>
        <v>6</v>
      </c>
      <c r="W27" s="143">
        <f t="shared" si="17"/>
        <v>6</v>
      </c>
    </row>
    <row r="28" spans="1:24" x14ac:dyDescent="0.25">
      <c r="A28" s="1">
        <v>300152</v>
      </c>
      <c r="B28" s="2" t="s">
        <v>13</v>
      </c>
      <c r="C28" s="26" t="s">
        <v>76</v>
      </c>
      <c r="D28" s="175">
        <v>0.42</v>
      </c>
      <c r="E28" s="192" t="s">
        <v>202</v>
      </c>
      <c r="F28" s="181">
        <f t="shared" si="0"/>
        <v>1.6036408161466935</v>
      </c>
      <c r="G28" s="142">
        <f t="shared" si="1"/>
        <v>1.6036408161466935</v>
      </c>
      <c r="H28" s="141">
        <f t="shared" si="11"/>
        <v>2.1517739343730269</v>
      </c>
      <c r="I28" s="142">
        <f t="shared" si="2"/>
        <v>2.1517739343730269</v>
      </c>
      <c r="J28" s="141">
        <f t="shared" si="3"/>
        <v>1.8878801514714842</v>
      </c>
      <c r="K28" s="140">
        <f t="shared" si="4"/>
        <v>6</v>
      </c>
      <c r="L28" s="141">
        <f t="shared" si="5"/>
        <v>6</v>
      </c>
      <c r="M28" s="140">
        <f t="shared" si="6"/>
        <v>6</v>
      </c>
      <c r="N28" s="141">
        <f t="shared" si="7"/>
        <v>6</v>
      </c>
      <c r="O28" s="144">
        <f t="shared" si="12"/>
        <v>6</v>
      </c>
      <c r="P28" s="141">
        <f t="shared" si="13"/>
        <v>6</v>
      </c>
      <c r="Q28" s="144">
        <f t="shared" si="14"/>
        <v>6</v>
      </c>
      <c r="R28" s="141">
        <f t="shared" si="15"/>
        <v>6</v>
      </c>
      <c r="S28" s="140">
        <f t="shared" si="8"/>
        <v>2.1842444245993962</v>
      </c>
      <c r="T28" s="141">
        <f t="shared" si="9"/>
        <v>6</v>
      </c>
      <c r="U28" s="143">
        <f t="shared" si="10"/>
        <v>4.8443579702532862</v>
      </c>
      <c r="V28" s="272">
        <f t="shared" si="16"/>
        <v>6</v>
      </c>
      <c r="W28" s="143">
        <f t="shared" si="17"/>
        <v>6</v>
      </c>
    </row>
    <row r="29" spans="1:24" x14ac:dyDescent="0.25">
      <c r="A29" s="1">
        <v>300216</v>
      </c>
      <c r="B29" s="2" t="s">
        <v>262</v>
      </c>
      <c r="C29" s="214" t="s">
        <v>76</v>
      </c>
      <c r="D29" s="175">
        <v>0.5</v>
      </c>
      <c r="E29" s="216" t="s">
        <v>201</v>
      </c>
      <c r="F29" s="181">
        <f t="shared" si="0"/>
        <v>1.3310582855632225</v>
      </c>
      <c r="G29" s="142">
        <f t="shared" si="1"/>
        <v>1.3310582855632225</v>
      </c>
      <c r="H29" s="141">
        <f t="shared" si="11"/>
        <v>1.7914901048733425</v>
      </c>
      <c r="I29" s="142">
        <f t="shared" si="2"/>
        <v>1.7914901048733425</v>
      </c>
      <c r="J29" s="141">
        <f t="shared" si="3"/>
        <v>1.5698193272360468</v>
      </c>
      <c r="K29" s="140">
        <f t="shared" si="4"/>
        <v>5.5726765009712445</v>
      </c>
      <c r="L29" s="141">
        <f t="shared" si="5"/>
        <v>6</v>
      </c>
      <c r="M29" s="140">
        <f t="shared" si="6"/>
        <v>5.0014376029327758</v>
      </c>
      <c r="N29" s="141">
        <f t="shared" si="7"/>
        <v>5.0014376029327758</v>
      </c>
      <c r="O29" s="144">
        <f t="shared" si="12"/>
        <v>6</v>
      </c>
      <c r="P29" s="141">
        <f t="shared" si="13"/>
        <v>6</v>
      </c>
      <c r="Q29" s="144">
        <f t="shared" si="14"/>
        <v>6</v>
      </c>
      <c r="R29" s="141">
        <f t="shared" si="15"/>
        <v>5.7868357663302241</v>
      </c>
      <c r="S29" s="140">
        <f t="shared" si="8"/>
        <v>1.8027653166634934</v>
      </c>
      <c r="T29" s="141">
        <f t="shared" si="9"/>
        <v>5.6920570218076572</v>
      </c>
      <c r="U29" s="143">
        <f t="shared" si="10"/>
        <v>4.0212606950127601</v>
      </c>
      <c r="V29" s="272">
        <f t="shared" si="16"/>
        <v>6</v>
      </c>
      <c r="W29" s="143">
        <f t="shared" si="17"/>
        <v>5.7868357663302241</v>
      </c>
    </row>
    <row r="30" spans="1:24" x14ac:dyDescent="0.25">
      <c r="A30" s="1">
        <v>300258</v>
      </c>
      <c r="B30" s="2" t="s">
        <v>14</v>
      </c>
      <c r="C30" s="26" t="s">
        <v>76</v>
      </c>
      <c r="D30" s="175">
        <v>0.42</v>
      </c>
      <c r="E30" s="192" t="s">
        <v>201</v>
      </c>
      <c r="F30" s="181">
        <f t="shared" si="0"/>
        <v>1.6036408161466935</v>
      </c>
      <c r="G30" s="142">
        <f t="shared" si="1"/>
        <v>1.6036408161466935</v>
      </c>
      <c r="H30" s="141">
        <f t="shared" si="11"/>
        <v>2.1517739343730269</v>
      </c>
      <c r="I30" s="142">
        <f t="shared" si="2"/>
        <v>2.1517739343730269</v>
      </c>
      <c r="J30" s="141">
        <f t="shared" si="3"/>
        <v>1.8878801514714842</v>
      </c>
      <c r="K30" s="140">
        <f t="shared" si="4"/>
        <v>6</v>
      </c>
      <c r="L30" s="141">
        <f t="shared" si="5"/>
        <v>6</v>
      </c>
      <c r="M30" s="140">
        <f t="shared" si="6"/>
        <v>6</v>
      </c>
      <c r="N30" s="141">
        <f t="shared" si="7"/>
        <v>6</v>
      </c>
      <c r="O30" s="144">
        <f t="shared" si="12"/>
        <v>6</v>
      </c>
      <c r="P30" s="141">
        <f t="shared" si="13"/>
        <v>6</v>
      </c>
      <c r="Q30" s="144">
        <f t="shared" si="14"/>
        <v>6</v>
      </c>
      <c r="R30" s="141">
        <f t="shared" si="15"/>
        <v>6</v>
      </c>
      <c r="S30" s="140">
        <f t="shared" si="8"/>
        <v>2.1842444245993962</v>
      </c>
      <c r="T30" s="141">
        <f t="shared" si="9"/>
        <v>6</v>
      </c>
      <c r="U30" s="143">
        <f t="shared" si="10"/>
        <v>4.8443579702532862</v>
      </c>
      <c r="V30" s="272">
        <f t="shared" si="16"/>
        <v>6</v>
      </c>
      <c r="W30" s="143">
        <f t="shared" si="17"/>
        <v>6</v>
      </c>
    </row>
    <row r="31" spans="1:24" x14ac:dyDescent="0.25">
      <c r="A31" s="1">
        <v>300808</v>
      </c>
      <c r="B31" s="2" t="s">
        <v>104</v>
      </c>
      <c r="C31" s="26" t="s">
        <v>75</v>
      </c>
      <c r="D31" s="175">
        <v>0.34</v>
      </c>
      <c r="E31" s="192" t="s">
        <v>202</v>
      </c>
      <c r="F31" s="181">
        <f t="shared" si="0"/>
        <v>2.0044974787694447</v>
      </c>
      <c r="G31" s="142">
        <f t="shared" si="1"/>
        <v>2.0044974787694447</v>
      </c>
      <c r="H31" s="141">
        <f t="shared" si="11"/>
        <v>2.6816030954019738</v>
      </c>
      <c r="I31" s="142">
        <f t="shared" si="2"/>
        <v>2.6816030954019738</v>
      </c>
      <c r="J31" s="141">
        <f t="shared" si="3"/>
        <v>2.3556166577000686</v>
      </c>
      <c r="K31" s="140">
        <f t="shared" si="4"/>
        <v>6</v>
      </c>
      <c r="L31" s="141">
        <f t="shared" si="5"/>
        <v>6</v>
      </c>
      <c r="M31" s="140">
        <f t="shared" si="6"/>
        <v>6</v>
      </c>
      <c r="N31" s="141">
        <f t="shared" si="7"/>
        <v>6</v>
      </c>
      <c r="O31" s="144">
        <f t="shared" si="12"/>
        <v>6</v>
      </c>
      <c r="P31" s="141">
        <f t="shared" si="13"/>
        <v>6</v>
      </c>
      <c r="Q31" s="144">
        <f t="shared" si="14"/>
        <v>6</v>
      </c>
      <c r="R31" s="141">
        <f t="shared" si="15"/>
        <v>6</v>
      </c>
      <c r="S31" s="140">
        <f t="shared" si="8"/>
        <v>2.7452431127404311</v>
      </c>
      <c r="T31" s="141">
        <f t="shared" si="9"/>
        <v>6</v>
      </c>
      <c r="U31" s="143">
        <f t="shared" si="10"/>
        <v>6</v>
      </c>
      <c r="V31" s="272">
        <f t="shared" si="16"/>
        <v>6</v>
      </c>
      <c r="W31" s="143">
        <f t="shared" si="17"/>
        <v>6</v>
      </c>
    </row>
    <row r="32" spans="1:24" x14ac:dyDescent="0.25">
      <c r="A32" s="1">
        <v>300811</v>
      </c>
      <c r="B32" s="2" t="s">
        <v>250</v>
      </c>
      <c r="C32" s="211" t="s">
        <v>79</v>
      </c>
      <c r="D32" s="175">
        <v>0.57999999999999996</v>
      </c>
      <c r="E32" s="195" t="s">
        <v>232</v>
      </c>
      <c r="F32" s="356" t="s">
        <v>282</v>
      </c>
      <c r="G32" s="357"/>
      <c r="H32" s="357"/>
      <c r="I32" s="357"/>
      <c r="J32" s="358"/>
      <c r="K32" s="140">
        <f t="shared" si="4"/>
        <v>4.7764452594579696</v>
      </c>
      <c r="L32" s="141">
        <f t="shared" si="5"/>
        <v>5.7243395945928208</v>
      </c>
      <c r="M32" s="140">
        <f t="shared" si="6"/>
        <v>4.2702048301144622</v>
      </c>
      <c r="N32" s="141">
        <f t="shared" si="7"/>
        <v>4.2702048301144622</v>
      </c>
      <c r="O32" s="144">
        <f t="shared" si="12"/>
        <v>6</v>
      </c>
      <c r="P32" s="141">
        <f t="shared" si="13"/>
        <v>6</v>
      </c>
      <c r="Q32" s="144">
        <f t="shared" si="14"/>
        <v>6</v>
      </c>
      <c r="R32" s="141">
        <f t="shared" si="15"/>
        <v>4.9472722123536412</v>
      </c>
      <c r="S32" s="140">
        <f t="shared" si="8"/>
        <v>1.5265218247099082</v>
      </c>
      <c r="T32" s="141">
        <f t="shared" si="9"/>
        <v>4.8793595015583255</v>
      </c>
      <c r="U32" s="143">
        <f t="shared" si="10"/>
        <v>3.425224737079966</v>
      </c>
      <c r="V32" s="272">
        <f t="shared" si="16"/>
        <v>6</v>
      </c>
      <c r="W32" s="143">
        <f t="shared" si="17"/>
        <v>4.9472722123536412</v>
      </c>
    </row>
    <row r="33" spans="1:23" x14ac:dyDescent="0.25">
      <c r="A33" s="1">
        <v>300713</v>
      </c>
      <c r="B33" s="2" t="s">
        <v>15</v>
      </c>
      <c r="C33" s="26" t="s">
        <v>74</v>
      </c>
      <c r="D33" s="175">
        <v>0.36</v>
      </c>
      <c r="E33" s="192" t="s">
        <v>202</v>
      </c>
      <c r="F33" s="181">
        <f t="shared" si="0"/>
        <v>1.8875809521711424</v>
      </c>
      <c r="G33" s="142">
        <f t="shared" si="1"/>
        <v>1.8875809521711424</v>
      </c>
      <c r="H33" s="141">
        <f t="shared" si="11"/>
        <v>2.5270695901018647</v>
      </c>
      <c r="I33" s="142">
        <f t="shared" si="2"/>
        <v>2.5270695901018647</v>
      </c>
      <c r="J33" s="141">
        <f t="shared" si="3"/>
        <v>2.219193510050065</v>
      </c>
      <c r="K33" s="140">
        <f t="shared" si="4"/>
        <v>6</v>
      </c>
      <c r="L33" s="141">
        <f t="shared" si="5"/>
        <v>6</v>
      </c>
      <c r="M33" s="140">
        <f t="shared" si="6"/>
        <v>6</v>
      </c>
      <c r="N33" s="141">
        <f t="shared" si="7"/>
        <v>6</v>
      </c>
      <c r="O33" s="144">
        <f t="shared" si="12"/>
        <v>6</v>
      </c>
      <c r="P33" s="141">
        <f t="shared" si="13"/>
        <v>6</v>
      </c>
      <c r="Q33" s="144">
        <f t="shared" si="14"/>
        <v>6</v>
      </c>
      <c r="R33" s="141">
        <f t="shared" si="15"/>
        <v>6</v>
      </c>
      <c r="S33" s="140">
        <f t="shared" si="8"/>
        <v>2.5816184953659631</v>
      </c>
      <c r="T33" s="141">
        <f t="shared" si="9"/>
        <v>6</v>
      </c>
      <c r="U33" s="143">
        <f t="shared" si="10"/>
        <v>5.701750965295501</v>
      </c>
      <c r="V33" s="272">
        <f t="shared" si="16"/>
        <v>6</v>
      </c>
      <c r="W33" s="143">
        <f t="shared" si="17"/>
        <v>6</v>
      </c>
    </row>
    <row r="34" spans="1:23" x14ac:dyDescent="0.25">
      <c r="A34" s="1">
        <v>300284</v>
      </c>
      <c r="B34" s="2" t="s">
        <v>16</v>
      </c>
      <c r="C34" s="26" t="s">
        <v>75</v>
      </c>
      <c r="D34" s="175">
        <v>0.36</v>
      </c>
      <c r="E34" s="192" t="s">
        <v>202</v>
      </c>
      <c r="F34" s="181">
        <f t="shared" si="0"/>
        <v>1.8875809521711424</v>
      </c>
      <c r="G34" s="142">
        <f t="shared" si="1"/>
        <v>1.8875809521711424</v>
      </c>
      <c r="H34" s="141">
        <f t="shared" si="11"/>
        <v>2.5270695901018647</v>
      </c>
      <c r="I34" s="142">
        <f t="shared" si="2"/>
        <v>2.5270695901018647</v>
      </c>
      <c r="J34" s="141">
        <f t="shared" si="3"/>
        <v>2.219193510050065</v>
      </c>
      <c r="K34" s="140">
        <f t="shared" si="4"/>
        <v>6</v>
      </c>
      <c r="L34" s="141">
        <f t="shared" si="5"/>
        <v>6</v>
      </c>
      <c r="M34" s="140">
        <f t="shared" si="6"/>
        <v>6</v>
      </c>
      <c r="N34" s="141">
        <f t="shared" si="7"/>
        <v>6</v>
      </c>
      <c r="O34" s="144">
        <f t="shared" si="12"/>
        <v>6</v>
      </c>
      <c r="P34" s="141">
        <f t="shared" si="13"/>
        <v>6</v>
      </c>
      <c r="Q34" s="144">
        <f t="shared" si="14"/>
        <v>6</v>
      </c>
      <c r="R34" s="141">
        <f t="shared" si="15"/>
        <v>6</v>
      </c>
      <c r="S34" s="140">
        <f t="shared" si="8"/>
        <v>2.5816184953659631</v>
      </c>
      <c r="T34" s="141">
        <f t="shared" si="9"/>
        <v>6</v>
      </c>
      <c r="U34" s="143">
        <f t="shared" si="10"/>
        <v>5.701750965295501</v>
      </c>
      <c r="V34" s="272">
        <f t="shared" si="16"/>
        <v>6</v>
      </c>
      <c r="W34" s="143">
        <f t="shared" si="17"/>
        <v>6</v>
      </c>
    </row>
    <row r="35" spans="1:23" x14ac:dyDescent="0.25">
      <c r="A35" s="1">
        <v>300720</v>
      </c>
      <c r="B35" s="2" t="s">
        <v>17</v>
      </c>
      <c r="C35" s="26" t="s">
        <v>75</v>
      </c>
      <c r="D35" s="175">
        <v>0.35</v>
      </c>
      <c r="E35" s="195" t="s">
        <v>232</v>
      </c>
      <c r="F35" s="181">
        <f t="shared" si="0"/>
        <v>1.9443689793760326</v>
      </c>
      <c r="G35" s="142">
        <f t="shared" si="1"/>
        <v>1.9443689793760326</v>
      </c>
      <c r="H35" s="141">
        <f t="shared" si="11"/>
        <v>2.6021287212476323</v>
      </c>
      <c r="I35" s="142">
        <f t="shared" si="2"/>
        <v>2.6021287212476323</v>
      </c>
      <c r="J35" s="141">
        <f t="shared" si="3"/>
        <v>2.2854561817657815</v>
      </c>
      <c r="K35" s="140">
        <f t="shared" si="4"/>
        <v>6</v>
      </c>
      <c r="L35" s="141">
        <f t="shared" si="5"/>
        <v>6</v>
      </c>
      <c r="M35" s="140">
        <f t="shared" si="6"/>
        <v>6</v>
      </c>
      <c r="N35" s="141">
        <f t="shared" si="7"/>
        <v>6</v>
      </c>
      <c r="O35" s="144">
        <f t="shared" si="12"/>
        <v>6</v>
      </c>
      <c r="P35" s="141">
        <f t="shared" si="13"/>
        <v>6</v>
      </c>
      <c r="Q35" s="144">
        <f t="shared" si="14"/>
        <v>6</v>
      </c>
      <c r="R35" s="141">
        <f t="shared" si="15"/>
        <v>6</v>
      </c>
      <c r="S35" s="140">
        <f t="shared" si="8"/>
        <v>2.6610933095192761</v>
      </c>
      <c r="T35" s="141">
        <f t="shared" si="9"/>
        <v>6</v>
      </c>
      <c r="U35" s="143">
        <f t="shared" si="10"/>
        <v>5.8732295643039434</v>
      </c>
      <c r="V35" s="272">
        <f t="shared" si="16"/>
        <v>6</v>
      </c>
      <c r="W35" s="143">
        <f t="shared" si="17"/>
        <v>6</v>
      </c>
    </row>
    <row r="36" spans="1:23" x14ac:dyDescent="0.25">
      <c r="A36" s="1">
        <v>300128</v>
      </c>
      <c r="B36" s="2" t="s">
        <v>131</v>
      </c>
      <c r="C36" s="26" t="s">
        <v>74</v>
      </c>
      <c r="D36" s="175">
        <v>0.27</v>
      </c>
      <c r="E36" s="192" t="s">
        <v>202</v>
      </c>
      <c r="F36" s="181">
        <f t="shared" si="0"/>
        <v>2.5501079362281898</v>
      </c>
      <c r="G36" s="142">
        <f t="shared" si="1"/>
        <v>2.5501079362281898</v>
      </c>
      <c r="H36" s="141">
        <f t="shared" si="11"/>
        <v>3.4027594534691525</v>
      </c>
      <c r="I36" s="142">
        <f t="shared" si="2"/>
        <v>3.4027594534691525</v>
      </c>
      <c r="J36" s="141">
        <f t="shared" si="3"/>
        <v>2.9922580134000865</v>
      </c>
      <c r="K36" s="140">
        <f t="shared" si="4"/>
        <v>6</v>
      </c>
      <c r="L36" s="141">
        <f t="shared" si="5"/>
        <v>6</v>
      </c>
      <c r="M36" s="140">
        <f t="shared" si="6"/>
        <v>6</v>
      </c>
      <c r="N36" s="141">
        <f t="shared" si="7"/>
        <v>6</v>
      </c>
      <c r="O36" s="144">
        <f t="shared" si="12"/>
        <v>6</v>
      </c>
      <c r="P36" s="141">
        <f t="shared" si="13"/>
        <v>6</v>
      </c>
      <c r="Q36" s="144">
        <f t="shared" si="14"/>
        <v>6</v>
      </c>
      <c r="R36" s="141">
        <f t="shared" si="15"/>
        <v>6</v>
      </c>
      <c r="S36" s="140">
        <f t="shared" si="8"/>
        <v>3.5088246604879498</v>
      </c>
      <c r="T36" s="141">
        <f t="shared" si="9"/>
        <v>6</v>
      </c>
      <c r="U36" s="143">
        <f t="shared" si="10"/>
        <v>6</v>
      </c>
      <c r="V36" s="272">
        <f t="shared" si="16"/>
        <v>6</v>
      </c>
      <c r="W36" s="143">
        <f t="shared" si="17"/>
        <v>6</v>
      </c>
    </row>
    <row r="37" spans="1:23" x14ac:dyDescent="0.25">
      <c r="A37" s="1">
        <v>301002</v>
      </c>
      <c r="B37" s="2" t="s">
        <v>115</v>
      </c>
      <c r="C37" s="26" t="s">
        <v>79</v>
      </c>
      <c r="D37" s="175">
        <v>0.42</v>
      </c>
      <c r="E37" s="192" t="s">
        <v>201</v>
      </c>
      <c r="F37" s="181">
        <f t="shared" si="0"/>
        <v>1.6036408161466935</v>
      </c>
      <c r="G37" s="142">
        <f t="shared" si="1"/>
        <v>1.6036408161466935</v>
      </c>
      <c r="H37" s="141">
        <f t="shared" si="11"/>
        <v>2.1517739343730269</v>
      </c>
      <c r="I37" s="142">
        <f t="shared" si="2"/>
        <v>2.1517739343730269</v>
      </c>
      <c r="J37" s="141">
        <f t="shared" si="3"/>
        <v>1.8878801514714842</v>
      </c>
      <c r="K37" s="140">
        <f t="shared" si="4"/>
        <v>6</v>
      </c>
      <c r="L37" s="141">
        <f t="shared" si="5"/>
        <v>6</v>
      </c>
      <c r="M37" s="140">
        <f t="shared" si="6"/>
        <v>6</v>
      </c>
      <c r="N37" s="141">
        <f t="shared" si="7"/>
        <v>6</v>
      </c>
      <c r="O37" s="144">
        <f t="shared" si="12"/>
        <v>6</v>
      </c>
      <c r="P37" s="141">
        <f t="shared" si="13"/>
        <v>6</v>
      </c>
      <c r="Q37" s="144">
        <f t="shared" si="14"/>
        <v>6</v>
      </c>
      <c r="R37" s="141">
        <f t="shared" si="15"/>
        <v>6</v>
      </c>
      <c r="S37" s="140">
        <f t="shared" si="8"/>
        <v>2.1842444245993962</v>
      </c>
      <c r="T37" s="141">
        <f t="shared" si="9"/>
        <v>6</v>
      </c>
      <c r="U37" s="143">
        <f t="shared" si="10"/>
        <v>4.8443579702532862</v>
      </c>
      <c r="V37" s="272">
        <f t="shared" si="16"/>
        <v>6</v>
      </c>
      <c r="W37" s="143">
        <f t="shared" si="17"/>
        <v>6</v>
      </c>
    </row>
    <row r="38" spans="1:23" x14ac:dyDescent="0.25">
      <c r="A38" s="1">
        <v>300106</v>
      </c>
      <c r="B38" s="2" t="s">
        <v>18</v>
      </c>
      <c r="C38" s="26" t="s">
        <v>75</v>
      </c>
      <c r="D38" s="175">
        <v>0.4</v>
      </c>
      <c r="E38" s="192" t="s">
        <v>202</v>
      </c>
      <c r="F38" s="181">
        <f t="shared" si="0"/>
        <v>1.688822856954028</v>
      </c>
      <c r="G38" s="142">
        <f t="shared" si="1"/>
        <v>1.688822856954028</v>
      </c>
      <c r="H38" s="141">
        <f t="shared" si="11"/>
        <v>2.2643626310916778</v>
      </c>
      <c r="I38" s="142">
        <f t="shared" si="2"/>
        <v>2.2643626310916778</v>
      </c>
      <c r="J38" s="141">
        <f t="shared" si="3"/>
        <v>1.9872741590450582</v>
      </c>
      <c r="K38" s="140">
        <f t="shared" si="4"/>
        <v>6</v>
      </c>
      <c r="L38" s="141">
        <f t="shared" si="5"/>
        <v>6</v>
      </c>
      <c r="M38" s="140">
        <f t="shared" si="6"/>
        <v>6</v>
      </c>
      <c r="N38" s="141">
        <f t="shared" si="7"/>
        <v>6</v>
      </c>
      <c r="O38" s="144">
        <f t="shared" si="12"/>
        <v>6</v>
      </c>
      <c r="P38" s="141">
        <f t="shared" si="13"/>
        <v>6</v>
      </c>
      <c r="Q38" s="144">
        <f t="shared" si="14"/>
        <v>6</v>
      </c>
      <c r="R38" s="141">
        <f t="shared" si="15"/>
        <v>6</v>
      </c>
      <c r="S38" s="140">
        <f t="shared" si="8"/>
        <v>2.3034566458293662</v>
      </c>
      <c r="T38" s="141">
        <f t="shared" si="9"/>
        <v>6</v>
      </c>
      <c r="U38" s="143">
        <f t="shared" si="10"/>
        <v>5.1015758687659503</v>
      </c>
      <c r="V38" s="272">
        <f t="shared" si="16"/>
        <v>6</v>
      </c>
      <c r="W38" s="143">
        <f t="shared" si="17"/>
        <v>6</v>
      </c>
    </row>
    <row r="39" spans="1:23" x14ac:dyDescent="0.25">
      <c r="A39" s="1">
        <v>300714</v>
      </c>
      <c r="B39" s="2" t="s">
        <v>19</v>
      </c>
      <c r="C39" s="26" t="s">
        <v>74</v>
      </c>
      <c r="D39" s="175">
        <v>0.39</v>
      </c>
      <c r="E39" s="192" t="s">
        <v>202</v>
      </c>
      <c r="F39" s="181">
        <f t="shared" si="0"/>
        <v>1.7346901096964391</v>
      </c>
      <c r="G39" s="142">
        <f t="shared" si="1"/>
        <v>1.7346901096964391</v>
      </c>
      <c r="H39" s="141">
        <f t="shared" si="11"/>
        <v>2.3249873139401824</v>
      </c>
      <c r="I39" s="142">
        <f t="shared" si="2"/>
        <v>2.3249873139401824</v>
      </c>
      <c r="J39" s="141">
        <f t="shared" si="3"/>
        <v>2.0407940092769832</v>
      </c>
      <c r="K39" s="140">
        <f t="shared" si="4"/>
        <v>6</v>
      </c>
      <c r="L39" s="141">
        <f t="shared" si="5"/>
        <v>6</v>
      </c>
      <c r="M39" s="140">
        <f t="shared" si="6"/>
        <v>6</v>
      </c>
      <c r="N39" s="141">
        <f t="shared" si="7"/>
        <v>6</v>
      </c>
      <c r="O39" s="144">
        <f t="shared" si="12"/>
        <v>6</v>
      </c>
      <c r="P39" s="141">
        <f t="shared" si="13"/>
        <v>6</v>
      </c>
      <c r="Q39" s="144">
        <f t="shared" si="14"/>
        <v>6</v>
      </c>
      <c r="R39" s="141">
        <f t="shared" si="15"/>
        <v>6</v>
      </c>
      <c r="S39" s="140">
        <f t="shared" si="8"/>
        <v>2.367647841876273</v>
      </c>
      <c r="T39" s="141">
        <f t="shared" si="9"/>
        <v>6</v>
      </c>
      <c r="U39" s="143">
        <f t="shared" si="10"/>
        <v>5.2400778141189228</v>
      </c>
      <c r="V39" s="272">
        <f t="shared" si="16"/>
        <v>6</v>
      </c>
      <c r="W39" s="143">
        <f t="shared" si="17"/>
        <v>6</v>
      </c>
    </row>
    <row r="40" spans="1:23" x14ac:dyDescent="0.25">
      <c r="A40" s="1">
        <v>300719</v>
      </c>
      <c r="B40" s="2" t="s">
        <v>20</v>
      </c>
      <c r="C40" s="26" t="s">
        <v>78</v>
      </c>
      <c r="D40" s="175">
        <v>0.45</v>
      </c>
      <c r="E40" s="192" t="s">
        <v>202</v>
      </c>
      <c r="F40" s="181">
        <f t="shared" si="0"/>
        <v>1.490064761736914</v>
      </c>
      <c r="G40" s="142">
        <f t="shared" si="1"/>
        <v>1.490064761736914</v>
      </c>
      <c r="H40" s="141">
        <f t="shared" si="11"/>
        <v>2.0016556720814913</v>
      </c>
      <c r="I40" s="142">
        <f t="shared" si="2"/>
        <v>2.0016556720814913</v>
      </c>
      <c r="J40" s="141">
        <f t="shared" si="3"/>
        <v>1.7553548080400518</v>
      </c>
      <c r="K40" s="140">
        <f t="shared" si="4"/>
        <v>6</v>
      </c>
      <c r="L40" s="141">
        <f t="shared" si="5"/>
        <v>6</v>
      </c>
      <c r="M40" s="140">
        <f t="shared" si="6"/>
        <v>5.5904862254808627</v>
      </c>
      <c r="N40" s="141">
        <f t="shared" si="7"/>
        <v>5.5904862254808627</v>
      </c>
      <c r="O40" s="144">
        <f t="shared" si="12"/>
        <v>6</v>
      </c>
      <c r="P40" s="141">
        <f t="shared" si="13"/>
        <v>6</v>
      </c>
      <c r="Q40" s="144">
        <f t="shared" si="14"/>
        <v>6</v>
      </c>
      <c r="R40" s="141">
        <f t="shared" si="15"/>
        <v>6</v>
      </c>
      <c r="S40" s="140">
        <f t="shared" si="8"/>
        <v>2.0252947962927701</v>
      </c>
      <c r="T40" s="141">
        <f t="shared" si="9"/>
        <v>6</v>
      </c>
      <c r="U40" s="143">
        <f t="shared" si="10"/>
        <v>4.5014007722364004</v>
      </c>
      <c r="V40" s="272">
        <f t="shared" si="16"/>
        <v>6</v>
      </c>
      <c r="W40" s="143">
        <f t="shared" si="17"/>
        <v>6</v>
      </c>
    </row>
    <row r="41" spans="1:23" x14ac:dyDescent="0.25">
      <c r="A41" s="1">
        <v>300354</v>
      </c>
      <c r="B41" s="2" t="s">
        <v>21</v>
      </c>
      <c r="C41" s="26" t="s">
        <v>75</v>
      </c>
      <c r="D41" s="175">
        <v>0.34</v>
      </c>
      <c r="E41" s="192" t="s">
        <v>202</v>
      </c>
      <c r="F41" s="181">
        <f t="shared" si="0"/>
        <v>2.0044974787694447</v>
      </c>
      <c r="G41" s="142">
        <f t="shared" si="1"/>
        <v>2.0044974787694447</v>
      </c>
      <c r="H41" s="141">
        <f t="shared" si="11"/>
        <v>2.6816030954019738</v>
      </c>
      <c r="I41" s="142">
        <f t="shared" si="2"/>
        <v>2.6816030954019738</v>
      </c>
      <c r="J41" s="141">
        <f t="shared" si="3"/>
        <v>2.3556166577000686</v>
      </c>
      <c r="K41" s="140">
        <f t="shared" si="4"/>
        <v>6</v>
      </c>
      <c r="L41" s="141">
        <f t="shared" si="5"/>
        <v>6</v>
      </c>
      <c r="M41" s="140">
        <f t="shared" si="6"/>
        <v>6</v>
      </c>
      <c r="N41" s="141">
        <f t="shared" si="7"/>
        <v>6</v>
      </c>
      <c r="O41" s="144">
        <f t="shared" si="12"/>
        <v>6</v>
      </c>
      <c r="P41" s="141">
        <f t="shared" si="13"/>
        <v>6</v>
      </c>
      <c r="Q41" s="144">
        <f t="shared" si="14"/>
        <v>6</v>
      </c>
      <c r="R41" s="141">
        <f t="shared" si="15"/>
        <v>6</v>
      </c>
      <c r="S41" s="140">
        <f t="shared" si="8"/>
        <v>2.7452431127404311</v>
      </c>
      <c r="T41" s="141">
        <f t="shared" si="9"/>
        <v>6</v>
      </c>
      <c r="U41" s="143">
        <f t="shared" ref="U41:U74" si="18">IF(((($U$7/2)^2-($U$6/2)^2)*PI()/$D41/1000)-0.3&gt;6,6,((($U$7/2)^2-($U$6/2)^2)*PI()/$D41/1000)-0.3)</f>
        <v>6</v>
      </c>
      <c r="V41" s="272">
        <f t="shared" si="16"/>
        <v>6</v>
      </c>
      <c r="W41" s="143">
        <f t="shared" si="17"/>
        <v>6</v>
      </c>
    </row>
    <row r="42" spans="1:23" x14ac:dyDescent="0.25">
      <c r="A42" s="1">
        <v>300806</v>
      </c>
      <c r="B42" s="2" t="s">
        <v>22</v>
      </c>
      <c r="C42" s="26" t="s">
        <v>74</v>
      </c>
      <c r="D42" s="175">
        <v>0.25</v>
      </c>
      <c r="E42" s="195" t="s">
        <v>232</v>
      </c>
      <c r="F42" s="181">
        <f t="shared" si="0"/>
        <v>2.762116571126445</v>
      </c>
      <c r="G42" s="142">
        <f t="shared" si="1"/>
        <v>2.762116571126445</v>
      </c>
      <c r="H42" s="141">
        <f t="shared" si="11"/>
        <v>3.6829802097466851</v>
      </c>
      <c r="I42" s="142">
        <f t="shared" si="2"/>
        <v>3.6829802097466851</v>
      </c>
      <c r="J42" s="141">
        <f t="shared" si="3"/>
        <v>3.2396386544720936</v>
      </c>
      <c r="K42" s="140">
        <f t="shared" si="4"/>
        <v>6</v>
      </c>
      <c r="L42" s="141">
        <f t="shared" si="5"/>
        <v>6</v>
      </c>
      <c r="M42" s="140">
        <f t="shared" si="6"/>
        <v>6</v>
      </c>
      <c r="N42" s="141">
        <f t="shared" si="7"/>
        <v>6</v>
      </c>
      <c r="O42" s="144">
        <f t="shared" si="12"/>
        <v>6</v>
      </c>
      <c r="P42" s="141">
        <f t="shared" si="13"/>
        <v>6</v>
      </c>
      <c r="Q42" s="144">
        <f t="shared" si="14"/>
        <v>6</v>
      </c>
      <c r="R42" s="141">
        <f t="shared" si="15"/>
        <v>6</v>
      </c>
      <c r="S42" s="140">
        <f t="shared" si="8"/>
        <v>3.8055306333269865</v>
      </c>
      <c r="T42" s="141">
        <f t="shared" si="9"/>
        <v>6</v>
      </c>
      <c r="U42" s="143">
        <f t="shared" si="18"/>
        <v>6</v>
      </c>
      <c r="V42" s="272">
        <f t="shared" si="16"/>
        <v>6</v>
      </c>
      <c r="W42" s="143">
        <f t="shared" si="17"/>
        <v>6</v>
      </c>
    </row>
    <row r="43" spans="1:23" x14ac:dyDescent="0.25">
      <c r="A43" s="1">
        <v>300351</v>
      </c>
      <c r="B43" s="2" t="s">
        <v>23</v>
      </c>
      <c r="C43" s="26" t="s">
        <v>74</v>
      </c>
      <c r="D43" s="175">
        <v>0.22</v>
      </c>
      <c r="E43" s="195" t="s">
        <v>232</v>
      </c>
      <c r="F43" s="181">
        <f t="shared" si="0"/>
        <v>3.1524051944618696</v>
      </c>
      <c r="G43" s="142">
        <f t="shared" si="1"/>
        <v>3.1524051944618696</v>
      </c>
      <c r="H43" s="141">
        <f t="shared" si="11"/>
        <v>4.1988411474394143</v>
      </c>
      <c r="I43" s="142">
        <f t="shared" si="2"/>
        <v>4.1988411474394143</v>
      </c>
      <c r="J43" s="141">
        <f t="shared" si="3"/>
        <v>3.6950439255364698</v>
      </c>
      <c r="K43" s="140">
        <f t="shared" si="4"/>
        <v>6</v>
      </c>
      <c r="L43" s="141">
        <f t="shared" si="5"/>
        <v>6</v>
      </c>
      <c r="M43" s="140">
        <f t="shared" si="6"/>
        <v>6</v>
      </c>
      <c r="N43" s="141">
        <f t="shared" si="7"/>
        <v>6</v>
      </c>
      <c r="O43" s="144">
        <f t="shared" si="12"/>
        <v>6</v>
      </c>
      <c r="P43" s="141">
        <f t="shared" si="13"/>
        <v>6</v>
      </c>
      <c r="Q43" s="144">
        <f t="shared" si="14"/>
        <v>6</v>
      </c>
      <c r="R43" s="141">
        <f t="shared" si="15"/>
        <v>6</v>
      </c>
      <c r="S43" s="140">
        <f t="shared" si="8"/>
        <v>4.3517393560533932</v>
      </c>
      <c r="T43" s="141">
        <f t="shared" si="9"/>
        <v>6</v>
      </c>
      <c r="U43" s="143">
        <f t="shared" si="18"/>
        <v>6</v>
      </c>
      <c r="V43" s="272">
        <f t="shared" si="16"/>
        <v>6</v>
      </c>
      <c r="W43" s="143">
        <f t="shared" si="17"/>
        <v>6</v>
      </c>
    </row>
    <row r="44" spans="1:23" x14ac:dyDescent="0.25">
      <c r="A44" s="1">
        <v>301105</v>
      </c>
      <c r="B44" s="2" t="s">
        <v>252</v>
      </c>
      <c r="C44" s="211" t="s">
        <v>74</v>
      </c>
      <c r="D44" s="175">
        <v>0.33</v>
      </c>
      <c r="E44" s="195" t="s">
        <v>232</v>
      </c>
      <c r="F44" s="181">
        <f t="shared" si="0"/>
        <v>2.0682701296412462</v>
      </c>
      <c r="G44" s="142">
        <f t="shared" si="1"/>
        <v>2.0682701296412462</v>
      </c>
      <c r="H44" s="141">
        <f t="shared" si="11"/>
        <v>2.765894098292943</v>
      </c>
      <c r="I44" s="142">
        <f t="shared" si="2"/>
        <v>2.765894098292943</v>
      </c>
      <c r="J44" s="141">
        <f t="shared" si="3"/>
        <v>2.4300292836909798</v>
      </c>
      <c r="K44" s="140">
        <f t="shared" si="4"/>
        <v>6</v>
      </c>
      <c r="L44" s="141">
        <f t="shared" si="5"/>
        <v>6</v>
      </c>
      <c r="M44" s="140">
        <f t="shared" si="6"/>
        <v>6</v>
      </c>
      <c r="N44" s="141">
        <f t="shared" si="7"/>
        <v>6</v>
      </c>
      <c r="O44" s="144">
        <f t="shared" si="12"/>
        <v>6</v>
      </c>
      <c r="P44" s="141">
        <f t="shared" si="13"/>
        <v>6</v>
      </c>
      <c r="Q44" s="144">
        <f t="shared" si="14"/>
        <v>6</v>
      </c>
      <c r="R44" s="141">
        <f t="shared" si="15"/>
        <v>6</v>
      </c>
      <c r="S44" s="140">
        <f t="shared" si="8"/>
        <v>2.8344929040355953</v>
      </c>
      <c r="T44" s="141">
        <f t="shared" si="9"/>
        <v>6</v>
      </c>
      <c r="U44" s="143">
        <f t="shared" si="18"/>
        <v>6</v>
      </c>
      <c r="V44" s="272">
        <f t="shared" si="16"/>
        <v>6</v>
      </c>
      <c r="W44" s="143">
        <f t="shared" si="17"/>
        <v>6</v>
      </c>
    </row>
    <row r="45" spans="1:23" x14ac:dyDescent="0.25">
      <c r="A45" s="1">
        <v>300144</v>
      </c>
      <c r="B45" s="2" t="s">
        <v>24</v>
      </c>
      <c r="C45" s="26" t="s">
        <v>75</v>
      </c>
      <c r="D45" s="175">
        <v>0.41</v>
      </c>
      <c r="E45" s="192" t="s">
        <v>202</v>
      </c>
      <c r="F45" s="181">
        <f t="shared" si="0"/>
        <v>1.6451930311746619</v>
      </c>
      <c r="G45" s="142">
        <f t="shared" si="1"/>
        <v>1.6451930311746619</v>
      </c>
      <c r="H45" s="141">
        <f t="shared" si="11"/>
        <v>2.2066952498455397</v>
      </c>
      <c r="I45" s="142">
        <f t="shared" si="2"/>
        <v>2.2066952498455397</v>
      </c>
      <c r="J45" s="141">
        <f t="shared" si="3"/>
        <v>1.9363650332146913</v>
      </c>
      <c r="K45" s="140">
        <f t="shared" si="4"/>
        <v>6</v>
      </c>
      <c r="L45" s="141">
        <f t="shared" si="5"/>
        <v>6</v>
      </c>
      <c r="M45" s="140">
        <f t="shared" si="6"/>
        <v>6</v>
      </c>
      <c r="N45" s="141">
        <f t="shared" si="7"/>
        <v>6</v>
      </c>
      <c r="O45" s="144">
        <f t="shared" si="12"/>
        <v>6</v>
      </c>
      <c r="P45" s="141">
        <f t="shared" si="13"/>
        <v>6</v>
      </c>
      <c r="Q45" s="144">
        <f t="shared" si="14"/>
        <v>6</v>
      </c>
      <c r="R45" s="141">
        <f t="shared" si="15"/>
        <v>6</v>
      </c>
      <c r="S45" s="140">
        <f t="shared" si="8"/>
        <v>2.2423967276384063</v>
      </c>
      <c r="T45" s="141">
        <f t="shared" si="9"/>
        <v>6</v>
      </c>
      <c r="U45" s="143">
        <f t="shared" si="18"/>
        <v>4.96983011586922</v>
      </c>
      <c r="V45" s="272">
        <f t="shared" si="16"/>
        <v>6</v>
      </c>
      <c r="W45" s="143">
        <f t="shared" si="17"/>
        <v>6</v>
      </c>
    </row>
    <row r="46" spans="1:23" x14ac:dyDescent="0.25">
      <c r="A46" s="1">
        <v>300194</v>
      </c>
      <c r="B46" s="280" t="s">
        <v>339</v>
      </c>
      <c r="C46" s="275" t="s">
        <v>79</v>
      </c>
      <c r="D46" s="175">
        <v>0.38</v>
      </c>
      <c r="E46" s="275" t="s">
        <v>201</v>
      </c>
      <c r="F46" s="181">
        <f t="shared" si="0"/>
        <v>1.7829714283726614</v>
      </c>
      <c r="G46" s="142">
        <f t="shared" si="1"/>
        <v>1.7829714283726614</v>
      </c>
      <c r="H46" s="141">
        <f t="shared" si="11"/>
        <v>2.3888027695701877</v>
      </c>
      <c r="I46" s="142">
        <f t="shared" si="2"/>
        <v>2.3888027695701877</v>
      </c>
      <c r="J46" s="141">
        <f t="shared" si="3"/>
        <v>2.0971306937316401</v>
      </c>
      <c r="K46" s="140">
        <f t="shared" si="4"/>
        <v>6</v>
      </c>
      <c r="L46" s="141">
        <f t="shared" si="5"/>
        <v>6</v>
      </c>
      <c r="M46" s="140">
        <f t="shared" si="6"/>
        <v>6</v>
      </c>
      <c r="N46" s="141">
        <f t="shared" si="7"/>
        <v>6</v>
      </c>
      <c r="O46" s="144">
        <f t="shared" si="12"/>
        <v>6</v>
      </c>
      <c r="P46" s="141">
        <f t="shared" si="13"/>
        <v>6</v>
      </c>
      <c r="Q46" s="144">
        <f t="shared" si="14"/>
        <v>6</v>
      </c>
      <c r="R46" s="141">
        <f t="shared" si="15"/>
        <v>6</v>
      </c>
      <c r="S46" s="140">
        <f t="shared" si="8"/>
        <v>2.4352175219256487</v>
      </c>
      <c r="T46" s="141">
        <f t="shared" si="9"/>
        <v>6</v>
      </c>
      <c r="U46" s="143">
        <f t="shared" si="18"/>
        <v>5.3858693355431049</v>
      </c>
      <c r="V46" s="272">
        <f t="shared" si="16"/>
        <v>6</v>
      </c>
      <c r="W46" s="143">
        <f t="shared" si="17"/>
        <v>6</v>
      </c>
    </row>
    <row r="47" spans="1:23" x14ac:dyDescent="0.25">
      <c r="A47" s="1">
        <v>300312</v>
      </c>
      <c r="B47" s="2" t="s">
        <v>25</v>
      </c>
      <c r="C47" s="26" t="s">
        <v>75</v>
      </c>
      <c r="D47" s="175">
        <v>0.39</v>
      </c>
      <c r="E47" s="192" t="s">
        <v>202</v>
      </c>
      <c r="F47" s="181">
        <f t="shared" si="0"/>
        <v>1.7346901096964391</v>
      </c>
      <c r="G47" s="142">
        <f t="shared" si="1"/>
        <v>1.7346901096964391</v>
      </c>
      <c r="H47" s="141">
        <f t="shared" si="11"/>
        <v>2.3249873139401824</v>
      </c>
      <c r="I47" s="142">
        <f t="shared" si="2"/>
        <v>2.3249873139401824</v>
      </c>
      <c r="J47" s="141">
        <f t="shared" si="3"/>
        <v>2.0407940092769832</v>
      </c>
      <c r="K47" s="140">
        <f t="shared" si="4"/>
        <v>6</v>
      </c>
      <c r="L47" s="141">
        <f t="shared" si="5"/>
        <v>6</v>
      </c>
      <c r="M47" s="140">
        <f t="shared" si="6"/>
        <v>6</v>
      </c>
      <c r="N47" s="141">
        <f t="shared" si="7"/>
        <v>6</v>
      </c>
      <c r="O47" s="144">
        <f t="shared" si="12"/>
        <v>6</v>
      </c>
      <c r="P47" s="141">
        <f t="shared" si="13"/>
        <v>6</v>
      </c>
      <c r="Q47" s="144">
        <f t="shared" si="14"/>
        <v>6</v>
      </c>
      <c r="R47" s="141">
        <f t="shared" si="15"/>
        <v>6</v>
      </c>
      <c r="S47" s="140">
        <f t="shared" si="8"/>
        <v>2.367647841876273</v>
      </c>
      <c r="T47" s="141">
        <f t="shared" si="9"/>
        <v>6</v>
      </c>
      <c r="U47" s="143">
        <f t="shared" si="18"/>
        <v>5.2400778141189228</v>
      </c>
      <c r="V47" s="272">
        <f t="shared" si="16"/>
        <v>6</v>
      </c>
      <c r="W47" s="143">
        <f t="shared" si="17"/>
        <v>6</v>
      </c>
    </row>
    <row r="48" spans="1:23" x14ac:dyDescent="0.25">
      <c r="A48" s="1">
        <v>300330</v>
      </c>
      <c r="B48" s="2" t="s">
        <v>26</v>
      </c>
      <c r="C48" s="26" t="s">
        <v>75</v>
      </c>
      <c r="D48" s="175">
        <v>0.31</v>
      </c>
      <c r="E48" s="195" t="s">
        <v>232</v>
      </c>
      <c r="F48" s="181">
        <f t="shared" ref="F48:F92" si="19">IF(((($F$7/2)^2-($F$6/2)^2)*PI()/$D48/1000)-0.1&gt;6,6,((($F$7/2)^2-($F$6/2)^2)*PI()/$D48/1000)-0.1)</f>
        <v>2.2081585251019717</v>
      </c>
      <c r="G48" s="142">
        <f t="shared" ref="G48:G92" si="20">IF(((($G$7/2)^2-($G$6/2)^2)*PI()/$D48/1000)-0.1&gt;6,6,((($G$7/2)^2-($G$6/2)^2)*PI()/$D48/1000)-0.1)</f>
        <v>2.2081585251019717</v>
      </c>
      <c r="H48" s="141">
        <f t="shared" si="11"/>
        <v>2.9507904917311976</v>
      </c>
      <c r="I48" s="142">
        <f t="shared" si="2"/>
        <v>2.9507904917311976</v>
      </c>
      <c r="J48" s="141">
        <f t="shared" ref="J48:J92" si="21">IF(((($J$7/2)^2-($J$6/2)^2)*PI()/$D48/1000)-0.1&gt;6,6,((($J$7/2)^2-($J$6/2)^2)*PI()/$D48/1000)-0.1)</f>
        <v>2.5932569794129785</v>
      </c>
      <c r="K48" s="140">
        <f t="shared" ref="K48:K92" si="22">IF(((($K$7/2)^2-($K$6/2)^2)*PI()/$D48/1000)-0.2&gt;6,6,((($K$7/2)^2-($K$6/2)^2)*PI()/$D48/1000)-0.2)</f>
        <v>6</v>
      </c>
      <c r="L48" s="141">
        <f t="shared" ref="L48:L92" si="23">IF(((($L$7/2)^2-($L$6/2)^2)*PI()/$D48/1000)-0.2&gt;6,6,((($L$7/2)^2-($L$6/2)^2)*PI()/$D48/1000)-0.2)</f>
        <v>6</v>
      </c>
      <c r="M48" s="140">
        <f t="shared" ref="M48:M92" si="24">IF(((($M$7/2)^2-($M$6/2)^2)*PI()/$D48/1000)-0.3&gt;6,6,((($M$7/2)^2-($M$6/2)^2)*PI()/$D48/1000)-0.3)</f>
        <v>6</v>
      </c>
      <c r="N48" s="141">
        <f t="shared" ref="N48:N92" si="25">IF(((($N$7/2)^2-($N$6/2)^2)*PI()/$D48/1000)-0.3&gt;6,6,((($N$7/2)^2-($N$6/2)^2)*PI()/$D48/1000)-0.3)</f>
        <v>6</v>
      </c>
      <c r="O48" s="144">
        <f t="shared" si="12"/>
        <v>6</v>
      </c>
      <c r="P48" s="141">
        <f t="shared" si="13"/>
        <v>6</v>
      </c>
      <c r="Q48" s="144">
        <f t="shared" si="14"/>
        <v>6</v>
      </c>
      <c r="R48" s="141">
        <f t="shared" si="15"/>
        <v>6</v>
      </c>
      <c r="S48" s="140">
        <f t="shared" ref="S48:S92" si="26">IF(((($S$7/2)^2-($S$6/2)^2)*PI()/$D48/1000)-0.2&gt;6,6,((($S$7/2)^2-($S$6/2)^2)*PI()/$D48/1000)-0.2)</f>
        <v>3.0302666397798279</v>
      </c>
      <c r="T48" s="141">
        <f t="shared" ref="T48:T92" si="27">IF(((($T$7/2)^2-($T$6/2)^2)*PI()/$D48/1000)-0.2&gt;6,6,((($T$7/2)^2-($T$6/2)^2)*PI()/$D48/1000)-0.2)</f>
        <v>6</v>
      </c>
      <c r="U48" s="143">
        <f t="shared" si="18"/>
        <v>6</v>
      </c>
      <c r="V48" s="272">
        <f t="shared" si="16"/>
        <v>6</v>
      </c>
      <c r="W48" s="143">
        <f t="shared" si="17"/>
        <v>6</v>
      </c>
    </row>
    <row r="49" spans="1:23" x14ac:dyDescent="0.25">
      <c r="A49" s="1">
        <v>300809</v>
      </c>
      <c r="B49" s="2" t="s">
        <v>105</v>
      </c>
      <c r="C49" s="26" t="s">
        <v>74</v>
      </c>
      <c r="D49" s="175">
        <v>0.35</v>
      </c>
      <c r="E49" s="192" t="s">
        <v>202</v>
      </c>
      <c r="F49" s="181">
        <f t="shared" si="19"/>
        <v>1.9443689793760326</v>
      </c>
      <c r="G49" s="142">
        <f t="shared" si="20"/>
        <v>1.9443689793760326</v>
      </c>
      <c r="H49" s="141">
        <f t="shared" si="11"/>
        <v>2.6021287212476323</v>
      </c>
      <c r="I49" s="142">
        <f t="shared" si="2"/>
        <v>2.6021287212476323</v>
      </c>
      <c r="J49" s="141">
        <f t="shared" si="21"/>
        <v>2.2854561817657815</v>
      </c>
      <c r="K49" s="140">
        <f t="shared" si="22"/>
        <v>6</v>
      </c>
      <c r="L49" s="141">
        <f t="shared" si="23"/>
        <v>6</v>
      </c>
      <c r="M49" s="140">
        <f t="shared" si="24"/>
        <v>6</v>
      </c>
      <c r="N49" s="141">
        <f t="shared" si="25"/>
        <v>6</v>
      </c>
      <c r="O49" s="144">
        <f t="shared" si="12"/>
        <v>6</v>
      </c>
      <c r="P49" s="141">
        <f t="shared" si="13"/>
        <v>6</v>
      </c>
      <c r="Q49" s="144">
        <f t="shared" si="14"/>
        <v>6</v>
      </c>
      <c r="R49" s="141">
        <f t="shared" si="15"/>
        <v>6</v>
      </c>
      <c r="S49" s="140">
        <f t="shared" si="26"/>
        <v>2.6610933095192761</v>
      </c>
      <c r="T49" s="141">
        <f t="shared" si="27"/>
        <v>6</v>
      </c>
      <c r="U49" s="143">
        <f t="shared" si="18"/>
        <v>5.8732295643039434</v>
      </c>
      <c r="V49" s="272">
        <f t="shared" si="16"/>
        <v>6</v>
      </c>
      <c r="W49" s="143">
        <f t="shared" si="17"/>
        <v>6</v>
      </c>
    </row>
    <row r="50" spans="1:23" x14ac:dyDescent="0.25">
      <c r="A50" s="1">
        <v>300413</v>
      </c>
      <c r="B50" s="2" t="s">
        <v>234</v>
      </c>
      <c r="C50" s="194" t="s">
        <v>74</v>
      </c>
      <c r="D50" s="175">
        <v>0.34</v>
      </c>
      <c r="E50" s="194" t="s">
        <v>202</v>
      </c>
      <c r="F50" s="181">
        <f t="shared" si="19"/>
        <v>2.0044974787694447</v>
      </c>
      <c r="G50" s="142">
        <f t="shared" si="20"/>
        <v>2.0044974787694447</v>
      </c>
      <c r="H50" s="141">
        <f t="shared" si="11"/>
        <v>2.6816030954019738</v>
      </c>
      <c r="I50" s="142">
        <f t="shared" si="2"/>
        <v>2.6816030954019738</v>
      </c>
      <c r="J50" s="141">
        <f t="shared" si="21"/>
        <v>2.3556166577000686</v>
      </c>
      <c r="K50" s="140">
        <f t="shared" si="22"/>
        <v>6</v>
      </c>
      <c r="L50" s="141">
        <f t="shared" si="23"/>
        <v>6</v>
      </c>
      <c r="M50" s="140">
        <f t="shared" si="24"/>
        <v>6</v>
      </c>
      <c r="N50" s="141">
        <f t="shared" si="25"/>
        <v>6</v>
      </c>
      <c r="O50" s="144">
        <f t="shared" si="12"/>
        <v>6</v>
      </c>
      <c r="P50" s="141">
        <f t="shared" si="13"/>
        <v>6</v>
      </c>
      <c r="Q50" s="144">
        <f t="shared" si="14"/>
        <v>6</v>
      </c>
      <c r="R50" s="141">
        <f t="shared" si="15"/>
        <v>6</v>
      </c>
      <c r="S50" s="140">
        <f t="shared" si="26"/>
        <v>2.7452431127404311</v>
      </c>
      <c r="T50" s="141">
        <f t="shared" si="27"/>
        <v>6</v>
      </c>
      <c r="U50" s="143">
        <f t="shared" si="18"/>
        <v>6</v>
      </c>
      <c r="V50" s="272">
        <f t="shared" si="16"/>
        <v>6</v>
      </c>
      <c r="W50" s="143">
        <f t="shared" si="17"/>
        <v>6</v>
      </c>
    </row>
    <row r="51" spans="1:23" x14ac:dyDescent="0.25">
      <c r="A51" s="1">
        <v>300358</v>
      </c>
      <c r="B51" s="2" t="s">
        <v>307</v>
      </c>
      <c r="C51" s="249" t="s">
        <v>74</v>
      </c>
      <c r="D51" s="175">
        <v>0.32</v>
      </c>
      <c r="E51" s="249" t="s">
        <v>202</v>
      </c>
      <c r="F51" s="181">
        <f t="shared" si="19"/>
        <v>2.1360285711925351</v>
      </c>
      <c r="G51" s="142">
        <f t="shared" si="20"/>
        <v>2.1360285711925351</v>
      </c>
      <c r="H51" s="141">
        <f t="shared" si="11"/>
        <v>2.8554532888645974</v>
      </c>
      <c r="I51" s="142">
        <f t="shared" si="2"/>
        <v>2.8554532888645974</v>
      </c>
      <c r="J51" s="141">
        <f t="shared" si="21"/>
        <v>2.5090926988063229</v>
      </c>
      <c r="K51" s="140">
        <f t="shared" si="22"/>
        <v>6</v>
      </c>
      <c r="L51" s="141">
        <f t="shared" si="23"/>
        <v>6</v>
      </c>
      <c r="M51" s="140">
        <f t="shared" si="24"/>
        <v>6</v>
      </c>
      <c r="N51" s="141">
        <f t="shared" si="25"/>
        <v>6</v>
      </c>
      <c r="O51" s="144">
        <f t="shared" si="12"/>
        <v>6</v>
      </c>
      <c r="P51" s="141">
        <f t="shared" si="13"/>
        <v>6</v>
      </c>
      <c r="Q51" s="144">
        <f t="shared" si="14"/>
        <v>6</v>
      </c>
      <c r="R51" s="141">
        <f t="shared" si="15"/>
        <v>6</v>
      </c>
      <c r="S51" s="140">
        <f t="shared" si="26"/>
        <v>2.9293208072867083</v>
      </c>
      <c r="T51" s="141">
        <f t="shared" si="27"/>
        <v>6</v>
      </c>
      <c r="U51" s="143">
        <f t="shared" si="18"/>
        <v>6</v>
      </c>
      <c r="V51" s="272">
        <f t="shared" si="16"/>
        <v>6</v>
      </c>
      <c r="W51" s="143">
        <f t="shared" si="17"/>
        <v>6</v>
      </c>
    </row>
    <row r="52" spans="1:23" x14ac:dyDescent="0.25">
      <c r="A52" s="1">
        <v>300530</v>
      </c>
      <c r="B52" s="2" t="s">
        <v>27</v>
      </c>
      <c r="C52" s="26" t="s">
        <v>75</v>
      </c>
      <c r="D52" s="175">
        <v>0.32</v>
      </c>
      <c r="E52" s="192" t="s">
        <v>201</v>
      </c>
      <c r="F52" s="181">
        <f t="shared" si="19"/>
        <v>2.1360285711925351</v>
      </c>
      <c r="G52" s="142">
        <f t="shared" si="20"/>
        <v>2.1360285711925351</v>
      </c>
      <c r="H52" s="141">
        <f t="shared" si="11"/>
        <v>2.8554532888645974</v>
      </c>
      <c r="I52" s="142">
        <f t="shared" si="2"/>
        <v>2.8554532888645974</v>
      </c>
      <c r="J52" s="141">
        <f t="shared" si="21"/>
        <v>2.5090926988063229</v>
      </c>
      <c r="K52" s="140">
        <f t="shared" si="22"/>
        <v>6</v>
      </c>
      <c r="L52" s="141">
        <f t="shared" si="23"/>
        <v>6</v>
      </c>
      <c r="M52" s="140">
        <f t="shared" si="24"/>
        <v>6</v>
      </c>
      <c r="N52" s="141">
        <f t="shared" si="25"/>
        <v>6</v>
      </c>
      <c r="O52" s="144">
        <f t="shared" si="12"/>
        <v>6</v>
      </c>
      <c r="P52" s="141">
        <f t="shared" si="13"/>
        <v>6</v>
      </c>
      <c r="Q52" s="144">
        <f t="shared" si="14"/>
        <v>6</v>
      </c>
      <c r="R52" s="141">
        <f t="shared" si="15"/>
        <v>6</v>
      </c>
      <c r="S52" s="140">
        <f t="shared" si="26"/>
        <v>2.9293208072867083</v>
      </c>
      <c r="T52" s="141">
        <f t="shared" si="27"/>
        <v>6</v>
      </c>
      <c r="U52" s="143">
        <f t="shared" si="18"/>
        <v>6</v>
      </c>
      <c r="V52" s="272">
        <f t="shared" si="16"/>
        <v>6</v>
      </c>
      <c r="W52" s="143">
        <f t="shared" si="17"/>
        <v>6</v>
      </c>
    </row>
    <row r="53" spans="1:23" x14ac:dyDescent="0.25">
      <c r="A53" s="1">
        <v>300531</v>
      </c>
      <c r="B53" s="2" t="s">
        <v>28</v>
      </c>
      <c r="C53" s="26" t="s">
        <v>79</v>
      </c>
      <c r="D53" s="175">
        <v>0.5</v>
      </c>
      <c r="E53" s="192" t="s">
        <v>202</v>
      </c>
      <c r="F53" s="181">
        <f t="shared" si="19"/>
        <v>1.3310582855632225</v>
      </c>
      <c r="G53" s="142">
        <f t="shared" si="20"/>
        <v>1.3310582855632225</v>
      </c>
      <c r="H53" s="141">
        <f t="shared" si="11"/>
        <v>1.7914901048733425</v>
      </c>
      <c r="I53" s="142">
        <f t="shared" si="2"/>
        <v>1.7914901048733425</v>
      </c>
      <c r="J53" s="141">
        <f t="shared" si="21"/>
        <v>1.5698193272360468</v>
      </c>
      <c r="K53" s="140">
        <f t="shared" si="22"/>
        <v>5.5726765009712445</v>
      </c>
      <c r="L53" s="141">
        <f t="shared" si="23"/>
        <v>6</v>
      </c>
      <c r="M53" s="140">
        <f t="shared" si="24"/>
        <v>5.0014376029327758</v>
      </c>
      <c r="N53" s="141">
        <f t="shared" si="25"/>
        <v>5.0014376029327758</v>
      </c>
      <c r="O53" s="144">
        <f t="shared" si="12"/>
        <v>6</v>
      </c>
      <c r="P53" s="141">
        <f t="shared" si="13"/>
        <v>6</v>
      </c>
      <c r="Q53" s="144">
        <f t="shared" si="14"/>
        <v>6</v>
      </c>
      <c r="R53" s="141">
        <f t="shared" si="15"/>
        <v>5.7868357663302241</v>
      </c>
      <c r="S53" s="140">
        <f t="shared" si="26"/>
        <v>1.8027653166634934</v>
      </c>
      <c r="T53" s="141">
        <f t="shared" si="27"/>
        <v>5.6920570218076572</v>
      </c>
      <c r="U53" s="143">
        <f t="shared" si="18"/>
        <v>4.0212606950127601</v>
      </c>
      <c r="V53" s="272">
        <f t="shared" si="16"/>
        <v>6</v>
      </c>
      <c r="W53" s="143">
        <f t="shared" si="17"/>
        <v>5.7868357663302241</v>
      </c>
    </row>
    <row r="54" spans="1:23" x14ac:dyDescent="0.25">
      <c r="A54" s="1">
        <v>300201</v>
      </c>
      <c r="B54" s="2" t="s">
        <v>258</v>
      </c>
      <c r="C54" s="212" t="s">
        <v>74</v>
      </c>
      <c r="D54" s="175">
        <v>0.26</v>
      </c>
      <c r="E54" s="195" t="s">
        <v>232</v>
      </c>
      <c r="F54" s="181">
        <f t="shared" si="19"/>
        <v>2.6520351645446589</v>
      </c>
      <c r="G54" s="142">
        <f t="shared" si="20"/>
        <v>2.6520351645446589</v>
      </c>
      <c r="H54" s="141">
        <f t="shared" si="11"/>
        <v>3.5374809709102735</v>
      </c>
      <c r="I54" s="142">
        <f t="shared" si="2"/>
        <v>3.5374809709102735</v>
      </c>
      <c r="J54" s="141">
        <f t="shared" si="21"/>
        <v>3.1111910139154744</v>
      </c>
      <c r="K54" s="140">
        <f t="shared" si="22"/>
        <v>6</v>
      </c>
      <c r="L54" s="141">
        <f t="shared" si="23"/>
        <v>6</v>
      </c>
      <c r="M54" s="140">
        <f t="shared" si="24"/>
        <v>6</v>
      </c>
      <c r="N54" s="141">
        <f t="shared" si="25"/>
        <v>6</v>
      </c>
      <c r="O54" s="144">
        <f t="shared" si="12"/>
        <v>6</v>
      </c>
      <c r="P54" s="141">
        <f t="shared" si="13"/>
        <v>6</v>
      </c>
      <c r="Q54" s="144">
        <f t="shared" si="14"/>
        <v>6</v>
      </c>
      <c r="R54" s="141">
        <f t="shared" si="15"/>
        <v>6</v>
      </c>
      <c r="S54" s="140">
        <f t="shared" si="26"/>
        <v>3.6514717628144098</v>
      </c>
      <c r="T54" s="141">
        <f t="shared" si="27"/>
        <v>6</v>
      </c>
      <c r="U54" s="143">
        <f t="shared" si="18"/>
        <v>6</v>
      </c>
      <c r="V54" s="272">
        <f t="shared" si="16"/>
        <v>6</v>
      </c>
      <c r="W54" s="143">
        <f t="shared" si="17"/>
        <v>6</v>
      </c>
    </row>
    <row r="55" spans="1:23" x14ac:dyDescent="0.25">
      <c r="A55" s="1">
        <v>300512</v>
      </c>
      <c r="B55" s="2" t="s">
        <v>29</v>
      </c>
      <c r="C55" s="26" t="s">
        <v>75</v>
      </c>
      <c r="D55" s="175">
        <v>0.37</v>
      </c>
      <c r="E55" s="192" t="s">
        <v>201</v>
      </c>
      <c r="F55" s="181">
        <f t="shared" si="19"/>
        <v>1.8338625480584088</v>
      </c>
      <c r="G55" s="142">
        <f t="shared" si="20"/>
        <v>1.8338625480584088</v>
      </c>
      <c r="H55" s="141">
        <f t="shared" si="11"/>
        <v>2.4560677092883005</v>
      </c>
      <c r="I55" s="142">
        <f t="shared" si="2"/>
        <v>2.4560677092883005</v>
      </c>
      <c r="J55" s="141">
        <f t="shared" si="21"/>
        <v>2.1565126043730358</v>
      </c>
      <c r="K55" s="140">
        <f t="shared" si="22"/>
        <v>6</v>
      </c>
      <c r="L55" s="141">
        <f t="shared" si="23"/>
        <v>6</v>
      </c>
      <c r="M55" s="140">
        <f t="shared" si="24"/>
        <v>6</v>
      </c>
      <c r="N55" s="141">
        <f t="shared" si="25"/>
        <v>6</v>
      </c>
      <c r="O55" s="144">
        <f t="shared" si="12"/>
        <v>6</v>
      </c>
      <c r="P55" s="141">
        <f t="shared" si="13"/>
        <v>6</v>
      </c>
      <c r="Q55" s="144">
        <f t="shared" si="14"/>
        <v>6</v>
      </c>
      <c r="R55" s="141">
        <f t="shared" si="15"/>
        <v>6</v>
      </c>
      <c r="S55" s="140">
        <f t="shared" si="26"/>
        <v>2.5064396171128287</v>
      </c>
      <c r="T55" s="141">
        <f t="shared" si="27"/>
        <v>6</v>
      </c>
      <c r="U55" s="143">
        <f t="shared" si="18"/>
        <v>5.5395414797469735</v>
      </c>
      <c r="V55" s="272">
        <f t="shared" si="16"/>
        <v>6</v>
      </c>
      <c r="W55" s="143">
        <f t="shared" si="17"/>
        <v>6</v>
      </c>
    </row>
    <row r="56" spans="1:23" x14ac:dyDescent="0.25">
      <c r="A56" s="1">
        <v>300514</v>
      </c>
      <c r="B56" s="2" t="s">
        <v>30</v>
      </c>
      <c r="C56" s="26" t="s">
        <v>77</v>
      </c>
      <c r="D56" s="175">
        <v>0.54</v>
      </c>
      <c r="E56" s="192" t="s">
        <v>201</v>
      </c>
      <c r="F56" s="181">
        <f t="shared" si="19"/>
        <v>1.2250539681140948</v>
      </c>
      <c r="G56" s="142">
        <f t="shared" si="20"/>
        <v>1.2250539681140948</v>
      </c>
      <c r="H56" s="141">
        <f t="shared" si="11"/>
        <v>1.6513797267345762</v>
      </c>
      <c r="I56" s="142">
        <f t="shared" si="2"/>
        <v>1.6513797267345762</v>
      </c>
      <c r="J56" s="141">
        <f t="shared" si="21"/>
        <v>1.4461290067000432</v>
      </c>
      <c r="K56" s="140">
        <f t="shared" si="22"/>
        <v>5.1450708342326328</v>
      </c>
      <c r="L56" s="141">
        <f t="shared" si="23"/>
        <v>6</v>
      </c>
      <c r="M56" s="140">
        <f t="shared" si="24"/>
        <v>4.6087385212340513</v>
      </c>
      <c r="N56" s="141">
        <f t="shared" si="25"/>
        <v>4.6087385212340513</v>
      </c>
      <c r="O56" s="144">
        <f t="shared" si="12"/>
        <v>6</v>
      </c>
      <c r="P56" s="141">
        <f t="shared" si="13"/>
        <v>6</v>
      </c>
      <c r="Q56" s="144">
        <f t="shared" si="14"/>
        <v>6</v>
      </c>
      <c r="R56" s="141">
        <f t="shared" si="15"/>
        <v>5.3359590428983559</v>
      </c>
      <c r="S56" s="140">
        <f t="shared" si="26"/>
        <v>1.654412330243975</v>
      </c>
      <c r="T56" s="141">
        <f t="shared" si="27"/>
        <v>5.2556083535256084</v>
      </c>
      <c r="U56" s="143">
        <f t="shared" si="18"/>
        <v>3.7011673101970004</v>
      </c>
      <c r="V56" s="272">
        <f t="shared" si="16"/>
        <v>6</v>
      </c>
      <c r="W56" s="143">
        <f t="shared" si="17"/>
        <v>5.3359590428983559</v>
      </c>
    </row>
    <row r="57" spans="1:23" x14ac:dyDescent="0.25">
      <c r="A57" s="1">
        <v>300151</v>
      </c>
      <c r="B57" s="2" t="s">
        <v>31</v>
      </c>
      <c r="C57" s="26" t="s">
        <v>75</v>
      </c>
      <c r="D57" s="175">
        <v>0.4</v>
      </c>
      <c r="E57" s="192" t="s">
        <v>201</v>
      </c>
      <c r="F57" s="181">
        <f t="shared" si="19"/>
        <v>1.688822856954028</v>
      </c>
      <c r="G57" s="142">
        <f t="shared" si="20"/>
        <v>1.688822856954028</v>
      </c>
      <c r="H57" s="141">
        <f t="shared" si="11"/>
        <v>2.2643626310916778</v>
      </c>
      <c r="I57" s="142">
        <f t="shared" si="2"/>
        <v>2.2643626310916778</v>
      </c>
      <c r="J57" s="141">
        <f t="shared" si="21"/>
        <v>1.9872741590450582</v>
      </c>
      <c r="K57" s="140">
        <f t="shared" si="22"/>
        <v>6</v>
      </c>
      <c r="L57" s="141">
        <f t="shared" si="23"/>
        <v>6</v>
      </c>
      <c r="M57" s="140">
        <f t="shared" si="24"/>
        <v>6</v>
      </c>
      <c r="N57" s="141">
        <f t="shared" si="25"/>
        <v>6</v>
      </c>
      <c r="O57" s="144">
        <f t="shared" si="12"/>
        <v>6</v>
      </c>
      <c r="P57" s="141">
        <f t="shared" si="13"/>
        <v>6</v>
      </c>
      <c r="Q57" s="144">
        <f t="shared" si="14"/>
        <v>6</v>
      </c>
      <c r="R57" s="141">
        <f t="shared" si="15"/>
        <v>6</v>
      </c>
      <c r="S57" s="140">
        <f t="shared" si="26"/>
        <v>2.3034566458293662</v>
      </c>
      <c r="T57" s="141">
        <f t="shared" si="27"/>
        <v>6</v>
      </c>
      <c r="U57" s="143">
        <f t="shared" si="18"/>
        <v>5.1015758687659503</v>
      </c>
      <c r="V57" s="272">
        <f t="shared" si="16"/>
        <v>6</v>
      </c>
      <c r="W57" s="143">
        <f t="shared" si="17"/>
        <v>6</v>
      </c>
    </row>
    <row r="58" spans="1:23" x14ac:dyDescent="0.25">
      <c r="A58" s="1">
        <v>300532</v>
      </c>
      <c r="B58" s="2" t="s">
        <v>107</v>
      </c>
      <c r="C58" s="26" t="s">
        <v>74</v>
      </c>
      <c r="D58" s="175">
        <v>0.22</v>
      </c>
      <c r="E58" s="192" t="s">
        <v>201</v>
      </c>
      <c r="F58" s="181">
        <f t="shared" si="19"/>
        <v>3.1524051944618696</v>
      </c>
      <c r="G58" s="142">
        <f t="shared" si="20"/>
        <v>3.1524051944618696</v>
      </c>
      <c r="H58" s="141">
        <f t="shared" si="11"/>
        <v>4.1988411474394143</v>
      </c>
      <c r="I58" s="142">
        <f t="shared" si="2"/>
        <v>4.1988411474394143</v>
      </c>
      <c r="J58" s="141">
        <f t="shared" si="21"/>
        <v>3.6950439255364698</v>
      </c>
      <c r="K58" s="140">
        <f t="shared" si="22"/>
        <v>6</v>
      </c>
      <c r="L58" s="141">
        <f t="shared" si="23"/>
        <v>6</v>
      </c>
      <c r="M58" s="140">
        <f t="shared" si="24"/>
        <v>6</v>
      </c>
      <c r="N58" s="141">
        <f t="shared" si="25"/>
        <v>6</v>
      </c>
      <c r="O58" s="144">
        <f t="shared" si="12"/>
        <v>6</v>
      </c>
      <c r="P58" s="141">
        <f t="shared" si="13"/>
        <v>6</v>
      </c>
      <c r="Q58" s="144">
        <f t="shared" si="14"/>
        <v>6</v>
      </c>
      <c r="R58" s="141">
        <f t="shared" si="15"/>
        <v>6</v>
      </c>
      <c r="S58" s="140">
        <f t="shared" si="26"/>
        <v>4.3517393560533932</v>
      </c>
      <c r="T58" s="141">
        <f t="shared" si="27"/>
        <v>6</v>
      </c>
      <c r="U58" s="143">
        <f t="shared" si="18"/>
        <v>6</v>
      </c>
      <c r="V58" s="272">
        <f t="shared" si="16"/>
        <v>6</v>
      </c>
      <c r="W58" s="143">
        <f t="shared" si="17"/>
        <v>6</v>
      </c>
    </row>
    <row r="59" spans="1:23" x14ac:dyDescent="0.25">
      <c r="A59" s="1">
        <v>300533</v>
      </c>
      <c r="B59" s="2" t="s">
        <v>116</v>
      </c>
      <c r="C59" s="26" t="s">
        <v>77</v>
      </c>
      <c r="D59" s="175">
        <v>0.42</v>
      </c>
      <c r="E59" s="192" t="s">
        <v>201</v>
      </c>
      <c r="F59" s="181">
        <f t="shared" si="19"/>
        <v>1.6036408161466935</v>
      </c>
      <c r="G59" s="142">
        <f t="shared" si="20"/>
        <v>1.6036408161466935</v>
      </c>
      <c r="H59" s="141">
        <f t="shared" si="11"/>
        <v>2.1517739343730269</v>
      </c>
      <c r="I59" s="142">
        <f t="shared" si="2"/>
        <v>2.1517739343730269</v>
      </c>
      <c r="J59" s="141">
        <f t="shared" si="21"/>
        <v>1.8878801514714842</v>
      </c>
      <c r="K59" s="140">
        <f t="shared" si="22"/>
        <v>6</v>
      </c>
      <c r="L59" s="141">
        <f t="shared" si="23"/>
        <v>6</v>
      </c>
      <c r="M59" s="140">
        <f t="shared" si="24"/>
        <v>6</v>
      </c>
      <c r="N59" s="141">
        <f t="shared" si="25"/>
        <v>6</v>
      </c>
      <c r="O59" s="144">
        <f t="shared" si="12"/>
        <v>6</v>
      </c>
      <c r="P59" s="141">
        <f t="shared" si="13"/>
        <v>6</v>
      </c>
      <c r="Q59" s="144">
        <f t="shared" si="14"/>
        <v>6</v>
      </c>
      <c r="R59" s="141">
        <f t="shared" si="15"/>
        <v>6</v>
      </c>
      <c r="S59" s="140">
        <f t="shared" si="26"/>
        <v>2.1842444245993962</v>
      </c>
      <c r="T59" s="141">
        <f t="shared" si="27"/>
        <v>6</v>
      </c>
      <c r="U59" s="143">
        <f t="shared" si="18"/>
        <v>4.8443579702532862</v>
      </c>
      <c r="V59" s="272">
        <f t="shared" si="16"/>
        <v>6</v>
      </c>
      <c r="W59" s="143">
        <f t="shared" si="17"/>
        <v>6</v>
      </c>
    </row>
    <row r="60" spans="1:23" x14ac:dyDescent="0.25">
      <c r="A60" s="1">
        <v>300362</v>
      </c>
      <c r="B60" s="280" t="s">
        <v>332</v>
      </c>
      <c r="C60" s="275" t="s">
        <v>74</v>
      </c>
      <c r="D60" s="175">
        <v>0.28000000000000003</v>
      </c>
      <c r="E60" s="275" t="s">
        <v>201</v>
      </c>
      <c r="F60" s="181">
        <f t="shared" si="19"/>
        <v>2.45546122422004</v>
      </c>
      <c r="G60" s="142">
        <f t="shared" si="20"/>
        <v>2.45546122422004</v>
      </c>
      <c r="H60" s="141">
        <f t="shared" si="11"/>
        <v>3.2776609015595399</v>
      </c>
      <c r="I60" s="142">
        <f t="shared" si="2"/>
        <v>3.2776609015595399</v>
      </c>
      <c r="J60" s="141">
        <f t="shared" si="21"/>
        <v>2.8818202272072262</v>
      </c>
      <c r="K60" s="140">
        <f t="shared" si="22"/>
        <v>6</v>
      </c>
      <c r="L60" s="141">
        <f t="shared" si="23"/>
        <v>6</v>
      </c>
      <c r="M60" s="140">
        <f t="shared" si="24"/>
        <v>6</v>
      </c>
      <c r="N60" s="141">
        <f t="shared" si="25"/>
        <v>6</v>
      </c>
      <c r="O60" s="144">
        <f t="shared" si="12"/>
        <v>6</v>
      </c>
      <c r="P60" s="141">
        <f t="shared" si="13"/>
        <v>6</v>
      </c>
      <c r="Q60" s="144">
        <f t="shared" si="14"/>
        <v>6</v>
      </c>
      <c r="R60" s="141">
        <f t="shared" si="15"/>
        <v>6</v>
      </c>
      <c r="S60" s="140">
        <f t="shared" si="26"/>
        <v>3.3763666368990948</v>
      </c>
      <c r="T60" s="141">
        <f t="shared" si="27"/>
        <v>6</v>
      </c>
      <c r="U60" s="143">
        <f t="shared" si="18"/>
        <v>6</v>
      </c>
      <c r="V60" s="272">
        <f t="shared" si="16"/>
        <v>6</v>
      </c>
      <c r="W60" s="143">
        <f t="shared" si="17"/>
        <v>6</v>
      </c>
    </row>
    <row r="61" spans="1:23" x14ac:dyDescent="0.25">
      <c r="A61" s="1">
        <v>300212</v>
      </c>
      <c r="B61" s="2" t="s">
        <v>263</v>
      </c>
      <c r="C61" s="214" t="s">
        <v>78</v>
      </c>
      <c r="D61" s="175">
        <v>0.42</v>
      </c>
      <c r="E61" s="195" t="s">
        <v>232</v>
      </c>
      <c r="F61" s="181">
        <f t="shared" si="19"/>
        <v>1.6036408161466935</v>
      </c>
      <c r="G61" s="142">
        <f t="shared" si="20"/>
        <v>1.6036408161466935</v>
      </c>
      <c r="H61" s="141">
        <f t="shared" si="11"/>
        <v>2.1517739343730269</v>
      </c>
      <c r="I61" s="142">
        <f t="shared" si="2"/>
        <v>2.1517739343730269</v>
      </c>
      <c r="J61" s="141">
        <f t="shared" si="21"/>
        <v>1.8878801514714842</v>
      </c>
      <c r="K61" s="140">
        <f t="shared" si="22"/>
        <v>6</v>
      </c>
      <c r="L61" s="141">
        <f t="shared" si="23"/>
        <v>6</v>
      </c>
      <c r="M61" s="140">
        <f t="shared" si="24"/>
        <v>6</v>
      </c>
      <c r="N61" s="141">
        <f t="shared" si="25"/>
        <v>6</v>
      </c>
      <c r="O61" s="144">
        <f t="shared" si="12"/>
        <v>6</v>
      </c>
      <c r="P61" s="141">
        <f t="shared" si="13"/>
        <v>6</v>
      </c>
      <c r="Q61" s="144">
        <f t="shared" si="14"/>
        <v>6</v>
      </c>
      <c r="R61" s="141">
        <f t="shared" si="15"/>
        <v>6</v>
      </c>
      <c r="S61" s="140">
        <f t="shared" si="26"/>
        <v>2.1842444245993962</v>
      </c>
      <c r="T61" s="141">
        <f t="shared" si="27"/>
        <v>6</v>
      </c>
      <c r="U61" s="143">
        <f t="shared" si="18"/>
        <v>4.8443579702532862</v>
      </c>
      <c r="V61" s="272">
        <f t="shared" si="16"/>
        <v>6</v>
      </c>
      <c r="W61" s="143">
        <f t="shared" si="17"/>
        <v>6</v>
      </c>
    </row>
    <row r="62" spans="1:23" x14ac:dyDescent="0.25">
      <c r="A62" s="1">
        <v>300817</v>
      </c>
      <c r="B62" s="2" t="s">
        <v>315</v>
      </c>
      <c r="C62" s="253" t="s">
        <v>74</v>
      </c>
      <c r="D62" s="175">
        <v>0.55000000000000004</v>
      </c>
      <c r="E62" s="195" t="s">
        <v>232</v>
      </c>
      <c r="F62" s="181">
        <f t="shared" si="19"/>
        <v>1.2009620777847476</v>
      </c>
      <c r="G62" s="142">
        <f t="shared" si="20"/>
        <v>1.2009620777847476</v>
      </c>
      <c r="H62" s="141">
        <f t="shared" si="11"/>
        <v>1.6195364589757657</v>
      </c>
      <c r="I62" s="142">
        <f t="shared" si="2"/>
        <v>1.6195364589757657</v>
      </c>
      <c r="J62" s="141">
        <f t="shared" si="21"/>
        <v>1.4180175702145876</v>
      </c>
      <c r="K62" s="140">
        <f t="shared" si="22"/>
        <v>5.0478877281556755</v>
      </c>
      <c r="L62" s="141">
        <f t="shared" si="23"/>
        <v>6</v>
      </c>
      <c r="M62" s="140">
        <f t="shared" si="24"/>
        <v>4.5194887299388871</v>
      </c>
      <c r="N62" s="141">
        <f t="shared" si="25"/>
        <v>4.5194887299388871</v>
      </c>
      <c r="O62" s="144">
        <f t="shared" si="12"/>
        <v>6</v>
      </c>
      <c r="P62" s="141">
        <f t="shared" si="13"/>
        <v>6</v>
      </c>
      <c r="Q62" s="144">
        <f t="shared" si="14"/>
        <v>6</v>
      </c>
      <c r="R62" s="141">
        <f t="shared" si="15"/>
        <v>5.2334870603002042</v>
      </c>
      <c r="S62" s="140">
        <f t="shared" si="26"/>
        <v>1.6206957424213575</v>
      </c>
      <c r="T62" s="141">
        <f t="shared" si="27"/>
        <v>5.1564154743705961</v>
      </c>
      <c r="U62" s="143">
        <f t="shared" si="18"/>
        <v>3.6284188136479636</v>
      </c>
      <c r="V62" s="272">
        <f t="shared" si="16"/>
        <v>6</v>
      </c>
      <c r="W62" s="143">
        <f t="shared" si="17"/>
        <v>5.2334870603002042</v>
      </c>
    </row>
    <row r="63" spans="1:23" x14ac:dyDescent="0.25">
      <c r="A63" s="1">
        <v>300526</v>
      </c>
      <c r="B63" s="2" t="s">
        <v>32</v>
      </c>
      <c r="C63" s="26" t="s">
        <v>76</v>
      </c>
      <c r="D63" s="175">
        <v>0.42</v>
      </c>
      <c r="E63" s="192" t="s">
        <v>202</v>
      </c>
      <c r="F63" s="181">
        <f t="shared" si="19"/>
        <v>1.6036408161466935</v>
      </c>
      <c r="G63" s="142">
        <f t="shared" si="20"/>
        <v>1.6036408161466935</v>
      </c>
      <c r="H63" s="141">
        <f t="shared" si="11"/>
        <v>2.1517739343730269</v>
      </c>
      <c r="I63" s="142">
        <f t="shared" si="2"/>
        <v>2.1517739343730269</v>
      </c>
      <c r="J63" s="141">
        <f t="shared" si="21"/>
        <v>1.8878801514714842</v>
      </c>
      <c r="K63" s="140">
        <f t="shared" si="22"/>
        <v>6</v>
      </c>
      <c r="L63" s="141">
        <f t="shared" si="23"/>
        <v>6</v>
      </c>
      <c r="M63" s="140">
        <f t="shared" si="24"/>
        <v>6</v>
      </c>
      <c r="N63" s="141">
        <f t="shared" si="25"/>
        <v>6</v>
      </c>
      <c r="O63" s="144">
        <f t="shared" si="12"/>
        <v>6</v>
      </c>
      <c r="P63" s="141">
        <f t="shared" si="13"/>
        <v>6</v>
      </c>
      <c r="Q63" s="144">
        <f t="shared" si="14"/>
        <v>6</v>
      </c>
      <c r="R63" s="141">
        <f t="shared" si="15"/>
        <v>6</v>
      </c>
      <c r="S63" s="140">
        <f t="shared" si="26"/>
        <v>2.1842444245993962</v>
      </c>
      <c r="T63" s="141">
        <f t="shared" si="27"/>
        <v>6</v>
      </c>
      <c r="U63" s="143">
        <f t="shared" si="18"/>
        <v>4.8443579702532862</v>
      </c>
      <c r="V63" s="272">
        <f t="shared" si="16"/>
        <v>6</v>
      </c>
      <c r="W63" s="143">
        <f t="shared" si="17"/>
        <v>6</v>
      </c>
    </row>
    <row r="64" spans="1:23" x14ac:dyDescent="0.25">
      <c r="A64" s="2">
        <v>300227</v>
      </c>
      <c r="B64" s="2" t="s">
        <v>33</v>
      </c>
      <c r="C64" s="26" t="s">
        <v>76</v>
      </c>
      <c r="D64" s="175">
        <v>0.45</v>
      </c>
      <c r="E64" s="192" t="s">
        <v>202</v>
      </c>
      <c r="F64" s="181">
        <f t="shared" si="19"/>
        <v>1.490064761736914</v>
      </c>
      <c r="G64" s="142">
        <f t="shared" si="20"/>
        <v>1.490064761736914</v>
      </c>
      <c r="H64" s="141">
        <f t="shared" si="11"/>
        <v>2.0016556720814913</v>
      </c>
      <c r="I64" s="142">
        <f t="shared" si="2"/>
        <v>2.0016556720814913</v>
      </c>
      <c r="J64" s="141">
        <f t="shared" si="21"/>
        <v>1.7553548080400518</v>
      </c>
      <c r="K64" s="140">
        <f t="shared" si="22"/>
        <v>6</v>
      </c>
      <c r="L64" s="141">
        <f t="shared" si="23"/>
        <v>6</v>
      </c>
      <c r="M64" s="140">
        <f t="shared" si="24"/>
        <v>5.5904862254808627</v>
      </c>
      <c r="N64" s="141">
        <f t="shared" si="25"/>
        <v>5.5904862254808627</v>
      </c>
      <c r="O64" s="144">
        <f t="shared" si="12"/>
        <v>6</v>
      </c>
      <c r="P64" s="141">
        <f t="shared" si="13"/>
        <v>6</v>
      </c>
      <c r="Q64" s="144">
        <f t="shared" si="14"/>
        <v>6</v>
      </c>
      <c r="R64" s="141">
        <f t="shared" si="15"/>
        <v>6</v>
      </c>
      <c r="S64" s="140">
        <f t="shared" si="26"/>
        <v>2.0252947962927701</v>
      </c>
      <c r="T64" s="141">
        <f t="shared" si="27"/>
        <v>6</v>
      </c>
      <c r="U64" s="143">
        <f t="shared" si="18"/>
        <v>4.5014007722364004</v>
      </c>
      <c r="V64" s="272">
        <f t="shared" si="16"/>
        <v>6</v>
      </c>
      <c r="W64" s="143">
        <f t="shared" si="17"/>
        <v>6</v>
      </c>
    </row>
    <row r="65" spans="1:23" x14ac:dyDescent="0.25">
      <c r="A65" s="2">
        <v>300815</v>
      </c>
      <c r="B65" s="2" t="s">
        <v>306</v>
      </c>
      <c r="C65" s="249" t="s">
        <v>74</v>
      </c>
      <c r="D65" s="175">
        <v>0.32</v>
      </c>
      <c r="E65" s="249" t="s">
        <v>202</v>
      </c>
      <c r="F65" s="181">
        <f t="shared" si="19"/>
        <v>2.1360285711925351</v>
      </c>
      <c r="G65" s="142">
        <f t="shared" si="20"/>
        <v>2.1360285711925351</v>
      </c>
      <c r="H65" s="141">
        <f t="shared" si="11"/>
        <v>2.8554532888645974</v>
      </c>
      <c r="I65" s="142">
        <f t="shared" si="2"/>
        <v>2.8554532888645974</v>
      </c>
      <c r="J65" s="141">
        <f t="shared" si="21"/>
        <v>2.5090926988063229</v>
      </c>
      <c r="K65" s="140">
        <f t="shared" si="22"/>
        <v>6</v>
      </c>
      <c r="L65" s="141">
        <f t="shared" si="23"/>
        <v>6</v>
      </c>
      <c r="M65" s="140">
        <f t="shared" si="24"/>
        <v>6</v>
      </c>
      <c r="N65" s="141">
        <f t="shared" si="25"/>
        <v>6</v>
      </c>
      <c r="O65" s="144">
        <f t="shared" si="12"/>
        <v>6</v>
      </c>
      <c r="P65" s="141">
        <f t="shared" si="13"/>
        <v>6</v>
      </c>
      <c r="Q65" s="144">
        <f t="shared" si="14"/>
        <v>6</v>
      </c>
      <c r="R65" s="141">
        <f t="shared" si="15"/>
        <v>6</v>
      </c>
      <c r="S65" s="140">
        <f t="shared" si="26"/>
        <v>2.9293208072867083</v>
      </c>
      <c r="T65" s="141">
        <f t="shared" si="27"/>
        <v>6</v>
      </c>
      <c r="U65" s="143">
        <f t="shared" si="18"/>
        <v>6</v>
      </c>
      <c r="V65" s="272">
        <f t="shared" si="16"/>
        <v>6</v>
      </c>
      <c r="W65" s="143">
        <f t="shared" si="17"/>
        <v>6</v>
      </c>
    </row>
    <row r="66" spans="1:23" x14ac:dyDescent="0.25">
      <c r="A66" s="2">
        <v>300712</v>
      </c>
      <c r="B66" s="2" t="s">
        <v>34</v>
      </c>
      <c r="C66" s="26" t="s">
        <v>75</v>
      </c>
      <c r="D66" s="175">
        <v>0.36</v>
      </c>
      <c r="E66" s="192" t="s">
        <v>202</v>
      </c>
      <c r="F66" s="181">
        <f t="shared" si="19"/>
        <v>1.8875809521711424</v>
      </c>
      <c r="G66" s="142">
        <f t="shared" si="20"/>
        <v>1.8875809521711424</v>
      </c>
      <c r="H66" s="141">
        <f t="shared" si="11"/>
        <v>2.5270695901018647</v>
      </c>
      <c r="I66" s="142">
        <f t="shared" si="2"/>
        <v>2.5270695901018647</v>
      </c>
      <c r="J66" s="141">
        <f t="shared" si="21"/>
        <v>2.219193510050065</v>
      </c>
      <c r="K66" s="140">
        <f t="shared" si="22"/>
        <v>6</v>
      </c>
      <c r="L66" s="141">
        <f t="shared" si="23"/>
        <v>6</v>
      </c>
      <c r="M66" s="140">
        <f t="shared" si="24"/>
        <v>6</v>
      </c>
      <c r="N66" s="141">
        <f t="shared" si="25"/>
        <v>6</v>
      </c>
      <c r="O66" s="144">
        <f t="shared" si="12"/>
        <v>6</v>
      </c>
      <c r="P66" s="141">
        <f t="shared" si="13"/>
        <v>6</v>
      </c>
      <c r="Q66" s="144">
        <f t="shared" si="14"/>
        <v>6</v>
      </c>
      <c r="R66" s="141">
        <f t="shared" si="15"/>
        <v>6</v>
      </c>
      <c r="S66" s="140">
        <f t="shared" si="26"/>
        <v>2.5816184953659631</v>
      </c>
      <c r="T66" s="141">
        <f t="shared" si="27"/>
        <v>6</v>
      </c>
      <c r="U66" s="143">
        <f t="shared" si="18"/>
        <v>5.701750965295501</v>
      </c>
      <c r="V66" s="272">
        <f t="shared" si="16"/>
        <v>6</v>
      </c>
      <c r="W66" s="143">
        <f t="shared" si="17"/>
        <v>6</v>
      </c>
    </row>
    <row r="67" spans="1:23" x14ac:dyDescent="0.25">
      <c r="A67" s="2">
        <v>300164</v>
      </c>
      <c r="B67" s="2" t="s">
        <v>35</v>
      </c>
      <c r="C67" s="26" t="s">
        <v>74</v>
      </c>
      <c r="D67" s="175">
        <v>0.46</v>
      </c>
      <c r="E67" s="195" t="s">
        <v>232</v>
      </c>
      <c r="F67" s="181">
        <f t="shared" si="19"/>
        <v>1.4554981364817634</v>
      </c>
      <c r="G67" s="142">
        <f t="shared" si="20"/>
        <v>1.4554981364817634</v>
      </c>
      <c r="H67" s="141">
        <f t="shared" si="11"/>
        <v>1.9559675052971115</v>
      </c>
      <c r="I67" s="142">
        <f t="shared" si="2"/>
        <v>1.9559675052971115</v>
      </c>
      <c r="J67" s="141">
        <f t="shared" si="21"/>
        <v>1.7150210078652679</v>
      </c>
      <c r="K67" s="140">
        <f t="shared" si="22"/>
        <v>6</v>
      </c>
      <c r="L67" s="141">
        <f t="shared" si="23"/>
        <v>6</v>
      </c>
      <c r="M67" s="140">
        <f t="shared" si="24"/>
        <v>5.4624321771008439</v>
      </c>
      <c r="N67" s="141">
        <f t="shared" si="25"/>
        <v>5.4624321771008439</v>
      </c>
      <c r="O67" s="144">
        <f t="shared" si="12"/>
        <v>6</v>
      </c>
      <c r="P67" s="141">
        <f t="shared" si="13"/>
        <v>6</v>
      </c>
      <c r="Q67" s="144">
        <f t="shared" si="14"/>
        <v>6</v>
      </c>
      <c r="R67" s="141">
        <f t="shared" si="15"/>
        <v>6</v>
      </c>
      <c r="S67" s="140">
        <f t="shared" si="26"/>
        <v>1.9769188224603187</v>
      </c>
      <c r="T67" s="141">
        <f t="shared" si="27"/>
        <v>6</v>
      </c>
      <c r="U67" s="143">
        <f t="shared" si="18"/>
        <v>4.3970224945790868</v>
      </c>
      <c r="V67" s="272">
        <f t="shared" si="16"/>
        <v>6</v>
      </c>
      <c r="W67" s="143">
        <f t="shared" si="17"/>
        <v>6</v>
      </c>
    </row>
    <row r="68" spans="1:23" x14ac:dyDescent="0.25">
      <c r="A68" s="2">
        <v>300185</v>
      </c>
      <c r="B68" s="2" t="s">
        <v>295</v>
      </c>
      <c r="C68" s="236" t="s">
        <v>74</v>
      </c>
      <c r="D68" s="175">
        <v>0.43</v>
      </c>
      <c r="E68" s="105" t="s">
        <v>201</v>
      </c>
      <c r="F68" s="181">
        <f t="shared" si="19"/>
        <v>1.5640212622828171</v>
      </c>
      <c r="G68" s="142">
        <f t="shared" si="20"/>
        <v>1.5640212622828171</v>
      </c>
      <c r="H68" s="141">
        <f t="shared" si="11"/>
        <v>2.0994070986899334</v>
      </c>
      <c r="I68" s="142">
        <f t="shared" si="2"/>
        <v>2.0994070986899334</v>
      </c>
      <c r="J68" s="141">
        <f t="shared" si="21"/>
        <v>1.841650380507031</v>
      </c>
      <c r="K68" s="140">
        <f t="shared" si="22"/>
        <v>6</v>
      </c>
      <c r="L68" s="141">
        <f t="shared" si="23"/>
        <v>6</v>
      </c>
      <c r="M68" s="140">
        <f t="shared" si="24"/>
        <v>5.8644623289915998</v>
      </c>
      <c r="N68" s="141">
        <f t="shared" si="25"/>
        <v>5.8644623289915998</v>
      </c>
      <c r="O68" s="144">
        <f t="shared" si="12"/>
        <v>6</v>
      </c>
      <c r="P68" s="141">
        <f t="shared" si="13"/>
        <v>6</v>
      </c>
      <c r="Q68" s="144">
        <f t="shared" si="14"/>
        <v>6</v>
      </c>
      <c r="R68" s="141">
        <f t="shared" si="15"/>
        <v>6</v>
      </c>
      <c r="S68" s="140">
        <f t="shared" si="26"/>
        <v>2.1287968798412709</v>
      </c>
      <c r="T68" s="141">
        <f t="shared" si="27"/>
        <v>6</v>
      </c>
      <c r="U68" s="143">
        <f t="shared" si="18"/>
        <v>4.72472173838693</v>
      </c>
      <c r="V68" s="272">
        <f t="shared" si="16"/>
        <v>6</v>
      </c>
      <c r="W68" s="143">
        <f t="shared" si="17"/>
        <v>6</v>
      </c>
    </row>
    <row r="69" spans="1:23" x14ac:dyDescent="0.25">
      <c r="A69" s="2">
        <v>300816</v>
      </c>
      <c r="B69" s="2" t="s">
        <v>314</v>
      </c>
      <c r="C69" s="253" t="s">
        <v>79</v>
      </c>
      <c r="D69" s="175">
        <v>0.52</v>
      </c>
      <c r="E69" s="105" t="s">
        <v>201</v>
      </c>
      <c r="F69" s="181">
        <f t="shared" si="19"/>
        <v>1.2760175822723294</v>
      </c>
      <c r="G69" s="142">
        <f t="shared" si="20"/>
        <v>1.2760175822723294</v>
      </c>
      <c r="H69" s="141">
        <f t="shared" si="11"/>
        <v>1.7187404854551367</v>
      </c>
      <c r="I69" s="142">
        <f t="shared" si="2"/>
        <v>1.7187404854551367</v>
      </c>
      <c r="J69" s="141">
        <f t="shared" si="21"/>
        <v>1.5055955069577371</v>
      </c>
      <c r="K69" s="140">
        <f t="shared" si="22"/>
        <v>5.3506504817031191</v>
      </c>
      <c r="L69" s="141">
        <f t="shared" si="23"/>
        <v>6</v>
      </c>
      <c r="M69" s="140">
        <f t="shared" si="24"/>
        <v>4.7975361566661308</v>
      </c>
      <c r="N69" s="141">
        <f t="shared" si="25"/>
        <v>4.7975361566661308</v>
      </c>
      <c r="O69" s="144">
        <f t="shared" si="12"/>
        <v>6</v>
      </c>
      <c r="P69" s="141">
        <f t="shared" si="13"/>
        <v>6</v>
      </c>
      <c r="Q69" s="144">
        <f t="shared" si="14"/>
        <v>6</v>
      </c>
      <c r="R69" s="141">
        <f t="shared" si="15"/>
        <v>5.552726698394447</v>
      </c>
      <c r="S69" s="140">
        <f t="shared" si="26"/>
        <v>1.725735881407205</v>
      </c>
      <c r="T69" s="141">
        <f t="shared" si="27"/>
        <v>5.465439444045824</v>
      </c>
      <c r="U69" s="143">
        <f t="shared" si="18"/>
        <v>3.8550583605891928</v>
      </c>
      <c r="V69" s="272">
        <f t="shared" si="16"/>
        <v>6</v>
      </c>
      <c r="W69" s="143">
        <f t="shared" si="17"/>
        <v>5.552726698394447</v>
      </c>
    </row>
    <row r="70" spans="1:23" x14ac:dyDescent="0.25">
      <c r="A70" s="89">
        <v>300180</v>
      </c>
      <c r="B70" s="2" t="s">
        <v>229</v>
      </c>
      <c r="C70" s="188" t="s">
        <v>78</v>
      </c>
      <c r="D70" s="175">
        <v>0.53</v>
      </c>
      <c r="E70" s="192" t="s">
        <v>202</v>
      </c>
      <c r="F70" s="181">
        <f t="shared" si="19"/>
        <v>1.2500549863803985</v>
      </c>
      <c r="G70" s="142">
        <f t="shared" si="20"/>
        <v>1.2500549863803985</v>
      </c>
      <c r="H70" s="141">
        <f t="shared" si="11"/>
        <v>1.6844246272390022</v>
      </c>
      <c r="I70" s="142">
        <f t="shared" si="2"/>
        <v>1.6844246272390022</v>
      </c>
      <c r="J70" s="141">
        <f t="shared" si="21"/>
        <v>1.4753012521094777</v>
      </c>
      <c r="K70" s="140">
        <f t="shared" si="22"/>
        <v>5.2459212273313618</v>
      </c>
      <c r="L70" s="141">
        <f t="shared" si="23"/>
        <v>6</v>
      </c>
      <c r="M70" s="140">
        <f t="shared" si="24"/>
        <v>4.7013562291818634</v>
      </c>
      <c r="N70" s="141">
        <f t="shared" si="25"/>
        <v>4.7013562291818634</v>
      </c>
      <c r="O70" s="144">
        <f t="shared" si="12"/>
        <v>6</v>
      </c>
      <c r="P70" s="141">
        <f t="shared" si="13"/>
        <v>6</v>
      </c>
      <c r="Q70" s="144">
        <f t="shared" si="14"/>
        <v>6</v>
      </c>
      <c r="R70" s="141">
        <f t="shared" si="15"/>
        <v>5.4422978927643619</v>
      </c>
      <c r="S70" s="140">
        <f t="shared" si="26"/>
        <v>1.689401242135371</v>
      </c>
      <c r="T70" s="141">
        <f t="shared" si="27"/>
        <v>5.3585443601959026</v>
      </c>
      <c r="U70" s="143">
        <f t="shared" si="18"/>
        <v>3.7766610330309058</v>
      </c>
      <c r="V70" s="272">
        <f t="shared" si="16"/>
        <v>6</v>
      </c>
      <c r="W70" s="143">
        <f t="shared" si="17"/>
        <v>5.4422978927643619</v>
      </c>
    </row>
    <row r="71" spans="1:23" x14ac:dyDescent="0.25">
      <c r="A71" s="2">
        <v>300339</v>
      </c>
      <c r="B71" s="2" t="s">
        <v>36</v>
      </c>
      <c r="C71" s="26" t="s">
        <v>76</v>
      </c>
      <c r="D71" s="175">
        <v>0.54</v>
      </c>
      <c r="E71" s="195" t="s">
        <v>232</v>
      </c>
      <c r="F71" s="181">
        <f t="shared" si="19"/>
        <v>1.2250539681140948</v>
      </c>
      <c r="G71" s="142">
        <f t="shared" si="20"/>
        <v>1.2250539681140948</v>
      </c>
      <c r="H71" s="141">
        <f t="shared" si="11"/>
        <v>1.6513797267345762</v>
      </c>
      <c r="I71" s="142">
        <f t="shared" si="2"/>
        <v>1.6513797267345762</v>
      </c>
      <c r="J71" s="141">
        <f t="shared" si="21"/>
        <v>1.4461290067000432</v>
      </c>
      <c r="K71" s="140">
        <f t="shared" si="22"/>
        <v>5.1450708342326328</v>
      </c>
      <c r="L71" s="141">
        <f t="shared" si="23"/>
        <v>6</v>
      </c>
      <c r="M71" s="140">
        <f t="shared" si="24"/>
        <v>4.6087385212340513</v>
      </c>
      <c r="N71" s="141">
        <f t="shared" si="25"/>
        <v>4.6087385212340513</v>
      </c>
      <c r="O71" s="144">
        <f t="shared" si="12"/>
        <v>6</v>
      </c>
      <c r="P71" s="141">
        <f t="shared" si="13"/>
        <v>6</v>
      </c>
      <c r="Q71" s="144">
        <f t="shared" si="14"/>
        <v>6</v>
      </c>
      <c r="R71" s="141">
        <f t="shared" si="15"/>
        <v>5.3359590428983559</v>
      </c>
      <c r="S71" s="140">
        <f t="shared" si="26"/>
        <v>1.654412330243975</v>
      </c>
      <c r="T71" s="141">
        <f t="shared" si="27"/>
        <v>5.2556083535256084</v>
      </c>
      <c r="U71" s="143">
        <f t="shared" si="18"/>
        <v>3.7011673101970004</v>
      </c>
      <c r="V71" s="272">
        <f t="shared" si="16"/>
        <v>6</v>
      </c>
      <c r="W71" s="143">
        <f t="shared" si="17"/>
        <v>5.3359590428983559</v>
      </c>
    </row>
    <row r="72" spans="1:23" x14ac:dyDescent="0.25">
      <c r="A72" s="2">
        <v>300724</v>
      </c>
      <c r="B72" s="2" t="s">
        <v>106</v>
      </c>
      <c r="C72" s="26" t="s">
        <v>78</v>
      </c>
      <c r="D72" s="175">
        <v>0.48</v>
      </c>
      <c r="E72" s="192" t="s">
        <v>201</v>
      </c>
      <c r="F72" s="181">
        <f t="shared" si="19"/>
        <v>1.3906857141283568</v>
      </c>
      <c r="G72" s="142">
        <f t="shared" si="20"/>
        <v>1.3906857141283568</v>
      </c>
      <c r="H72" s="141">
        <f t="shared" si="11"/>
        <v>1.8703021925763985</v>
      </c>
      <c r="I72" s="142">
        <f t="shared" si="2"/>
        <v>1.8703021925763985</v>
      </c>
      <c r="J72" s="141">
        <f t="shared" si="21"/>
        <v>1.6393951325375486</v>
      </c>
      <c r="K72" s="140">
        <f t="shared" si="22"/>
        <v>5.8132046885117132</v>
      </c>
      <c r="L72" s="141">
        <f t="shared" si="23"/>
        <v>6</v>
      </c>
      <c r="M72" s="140">
        <f t="shared" si="24"/>
        <v>5.2223308363883092</v>
      </c>
      <c r="N72" s="141">
        <f t="shared" si="25"/>
        <v>5.2223308363883092</v>
      </c>
      <c r="O72" s="144">
        <f t="shared" si="12"/>
        <v>6</v>
      </c>
      <c r="P72" s="141">
        <f t="shared" si="13"/>
        <v>6</v>
      </c>
      <c r="Q72" s="144">
        <f t="shared" si="14"/>
        <v>6</v>
      </c>
      <c r="R72" s="141">
        <f t="shared" si="15"/>
        <v>6</v>
      </c>
      <c r="S72" s="140">
        <f t="shared" si="26"/>
        <v>1.8862138715244725</v>
      </c>
      <c r="T72" s="141">
        <f t="shared" si="27"/>
        <v>5.9375593977163099</v>
      </c>
      <c r="U72" s="143">
        <f t="shared" si="18"/>
        <v>4.2013132239716251</v>
      </c>
      <c r="V72" s="272">
        <f t="shared" si="16"/>
        <v>6</v>
      </c>
      <c r="W72" s="143">
        <f t="shared" si="17"/>
        <v>6</v>
      </c>
    </row>
    <row r="73" spans="1:23" x14ac:dyDescent="0.25">
      <c r="A73" s="2">
        <v>300901</v>
      </c>
      <c r="B73" s="2" t="s">
        <v>37</v>
      </c>
      <c r="C73" s="26" t="s">
        <v>74</v>
      </c>
      <c r="D73" s="175">
        <v>0.3</v>
      </c>
      <c r="E73" s="192" t="s">
        <v>201</v>
      </c>
      <c r="F73" s="181">
        <f t="shared" si="19"/>
        <v>2.285097142605371</v>
      </c>
      <c r="G73" s="142">
        <f t="shared" si="20"/>
        <v>2.285097142605371</v>
      </c>
      <c r="H73" s="141">
        <f t="shared" si="11"/>
        <v>3.0524835081222377</v>
      </c>
      <c r="I73" s="142">
        <f t="shared" si="2"/>
        <v>3.0524835081222377</v>
      </c>
      <c r="J73" s="141">
        <f t="shared" si="21"/>
        <v>2.6830322120600778</v>
      </c>
      <c r="K73" s="140">
        <f t="shared" si="22"/>
        <v>6</v>
      </c>
      <c r="L73" s="141">
        <f t="shared" si="23"/>
        <v>6</v>
      </c>
      <c r="M73" s="140">
        <f t="shared" si="24"/>
        <v>6</v>
      </c>
      <c r="N73" s="141">
        <f t="shared" si="25"/>
        <v>6</v>
      </c>
      <c r="O73" s="144">
        <f t="shared" si="12"/>
        <v>6</v>
      </c>
      <c r="P73" s="141">
        <f t="shared" si="13"/>
        <v>6</v>
      </c>
      <c r="Q73" s="144">
        <f t="shared" si="14"/>
        <v>6</v>
      </c>
      <c r="R73" s="141">
        <f t="shared" si="15"/>
        <v>6</v>
      </c>
      <c r="S73" s="140">
        <f t="shared" si="26"/>
        <v>3.1379421944391552</v>
      </c>
      <c r="T73" s="141">
        <f t="shared" si="27"/>
        <v>6</v>
      </c>
      <c r="U73" s="143">
        <f t="shared" si="18"/>
        <v>6</v>
      </c>
      <c r="V73" s="272">
        <f t="shared" si="16"/>
        <v>6</v>
      </c>
      <c r="W73" s="143">
        <f t="shared" si="17"/>
        <v>6</v>
      </c>
    </row>
    <row r="74" spans="1:23" x14ac:dyDescent="0.25">
      <c r="A74" s="229">
        <v>300813</v>
      </c>
      <c r="B74" s="2" t="s">
        <v>251</v>
      </c>
      <c r="C74" s="211" t="s">
        <v>74</v>
      </c>
      <c r="D74" s="175">
        <v>0.38</v>
      </c>
      <c r="E74" s="195" t="s">
        <v>232</v>
      </c>
      <c r="F74" s="181">
        <f t="shared" si="19"/>
        <v>1.7829714283726614</v>
      </c>
      <c r="G74" s="142">
        <f t="shared" si="20"/>
        <v>1.7829714283726614</v>
      </c>
      <c r="H74" s="141">
        <f t="shared" si="11"/>
        <v>2.3888027695701877</v>
      </c>
      <c r="I74" s="142">
        <f t="shared" si="2"/>
        <v>2.3888027695701877</v>
      </c>
      <c r="J74" s="141">
        <f t="shared" si="21"/>
        <v>2.0971306937316401</v>
      </c>
      <c r="K74" s="140">
        <f t="shared" si="22"/>
        <v>6</v>
      </c>
      <c r="L74" s="141">
        <f t="shared" si="23"/>
        <v>6</v>
      </c>
      <c r="M74" s="140">
        <f t="shared" si="24"/>
        <v>6</v>
      </c>
      <c r="N74" s="141">
        <f t="shared" si="25"/>
        <v>6</v>
      </c>
      <c r="O74" s="144">
        <f t="shared" si="12"/>
        <v>6</v>
      </c>
      <c r="P74" s="141">
        <f t="shared" si="13"/>
        <v>6</v>
      </c>
      <c r="Q74" s="144">
        <f t="shared" si="14"/>
        <v>6</v>
      </c>
      <c r="R74" s="141">
        <f t="shared" si="15"/>
        <v>6</v>
      </c>
      <c r="S74" s="140">
        <f t="shared" si="26"/>
        <v>2.4352175219256487</v>
      </c>
      <c r="T74" s="141">
        <f t="shared" si="27"/>
        <v>6</v>
      </c>
      <c r="U74" s="143">
        <f t="shared" si="18"/>
        <v>5.3858693355431049</v>
      </c>
      <c r="V74" s="272">
        <f t="shared" si="16"/>
        <v>6</v>
      </c>
      <c r="W74" s="143">
        <f t="shared" si="17"/>
        <v>6</v>
      </c>
    </row>
    <row r="75" spans="1:23" x14ac:dyDescent="0.25">
      <c r="A75" s="9">
        <v>300121</v>
      </c>
      <c r="B75" s="89" t="s">
        <v>121</v>
      </c>
      <c r="C75" s="105" t="s">
        <v>75</v>
      </c>
      <c r="D75" s="176">
        <v>0.35</v>
      </c>
      <c r="E75" s="192" t="s">
        <v>201</v>
      </c>
      <c r="F75" s="181">
        <f t="shared" si="19"/>
        <v>1.9443689793760326</v>
      </c>
      <c r="G75" s="142">
        <f t="shared" si="20"/>
        <v>1.9443689793760326</v>
      </c>
      <c r="H75" s="141">
        <f t="shared" si="11"/>
        <v>2.6021287212476323</v>
      </c>
      <c r="I75" s="142">
        <f t="shared" si="2"/>
        <v>2.6021287212476323</v>
      </c>
      <c r="J75" s="141">
        <f t="shared" si="21"/>
        <v>2.2854561817657815</v>
      </c>
      <c r="K75" s="144">
        <f t="shared" si="22"/>
        <v>6</v>
      </c>
      <c r="L75" s="141">
        <f t="shared" si="23"/>
        <v>6</v>
      </c>
      <c r="M75" s="144">
        <f t="shared" si="24"/>
        <v>6</v>
      </c>
      <c r="N75" s="141">
        <f t="shared" si="25"/>
        <v>6</v>
      </c>
      <c r="O75" s="144">
        <f t="shared" si="12"/>
        <v>6</v>
      </c>
      <c r="P75" s="141">
        <f t="shared" si="13"/>
        <v>6</v>
      </c>
      <c r="Q75" s="144">
        <f t="shared" si="14"/>
        <v>6</v>
      </c>
      <c r="R75" s="141">
        <f t="shared" si="15"/>
        <v>6</v>
      </c>
      <c r="S75" s="140">
        <f t="shared" si="26"/>
        <v>2.6610933095192761</v>
      </c>
      <c r="T75" s="141">
        <f t="shared" si="27"/>
        <v>6</v>
      </c>
      <c r="U75" s="145">
        <f t="shared" ref="U75:U109" si="28">IF(((($U$7/2)^2-($U$6/2)^2)*PI()/$D75/1000)-0.3&gt;6,6,((($U$7/2)^2-($U$6/2)^2)*PI()/$D75/1000)-0.3)</f>
        <v>5.8732295643039434</v>
      </c>
      <c r="V75" s="272">
        <f t="shared" si="16"/>
        <v>6</v>
      </c>
      <c r="W75" s="145">
        <f t="shared" si="17"/>
        <v>6</v>
      </c>
    </row>
    <row r="76" spans="1:23" x14ac:dyDescent="0.25">
      <c r="A76" s="9">
        <v>300172</v>
      </c>
      <c r="B76" s="89" t="s">
        <v>187</v>
      </c>
      <c r="C76" s="105" t="s">
        <v>75</v>
      </c>
      <c r="D76" s="176">
        <v>0.32</v>
      </c>
      <c r="E76" s="192" t="s">
        <v>201</v>
      </c>
      <c r="F76" s="181">
        <f t="shared" si="19"/>
        <v>2.1360285711925351</v>
      </c>
      <c r="G76" s="142">
        <f t="shared" si="20"/>
        <v>2.1360285711925351</v>
      </c>
      <c r="H76" s="141">
        <f t="shared" si="11"/>
        <v>2.8554532888645974</v>
      </c>
      <c r="I76" s="142">
        <f t="shared" si="2"/>
        <v>2.8554532888645974</v>
      </c>
      <c r="J76" s="141">
        <f t="shared" si="21"/>
        <v>2.5090926988063229</v>
      </c>
      <c r="K76" s="144">
        <f t="shared" si="22"/>
        <v>6</v>
      </c>
      <c r="L76" s="141">
        <f t="shared" si="23"/>
        <v>6</v>
      </c>
      <c r="M76" s="144">
        <f t="shared" si="24"/>
        <v>6</v>
      </c>
      <c r="N76" s="141">
        <f t="shared" si="25"/>
        <v>6</v>
      </c>
      <c r="O76" s="144">
        <f t="shared" ref="O76:O145" si="29">IF(((($O$7/2)^2-($O$6/2)^2)*PI()/$D76/1000)-0.3&gt;6,6,((($O$7/2)^2-($O$6/2)^2)*PI()/$D76/1000)-0.3)</f>
        <v>6</v>
      </c>
      <c r="P76" s="141">
        <f t="shared" ref="P76:P145" si="30">IF(((($P$7/2)^2-($P$6/2)^2)*PI()/$D76/1000)-0.3&gt;6,6,((($P$7/2)^2-($P$6/2)^2)*PI()/$D76/1000)-0.3)</f>
        <v>6</v>
      </c>
      <c r="Q76" s="144">
        <f t="shared" ref="Q76:Q145" si="31">IF(((($Q$7/2)^2-($Q$6/2)^2)*PI()/$D76/1000)-0.3&gt;6,6,((($Q$7/2)^2-($Q$6/2)^2)*PI()/$D76/1000)-0.3)</f>
        <v>6</v>
      </c>
      <c r="R76" s="141">
        <f t="shared" ref="R76:R145" si="32">IF(((($R$7/2)^2-($R$6/2)^2)*PI()/$D76/1000)-0.3&gt;6,6,((($R$7/2)^2-($R$6/2)^2)*PI()/$D76/1000)-0.3)</f>
        <v>6</v>
      </c>
      <c r="S76" s="140">
        <f t="shared" si="26"/>
        <v>2.9293208072867083</v>
      </c>
      <c r="T76" s="141">
        <f t="shared" si="27"/>
        <v>6</v>
      </c>
      <c r="U76" s="145">
        <f t="shared" si="28"/>
        <v>6</v>
      </c>
      <c r="V76" s="272">
        <f t="shared" ref="V76:V145" si="33">IF(((($V$7/2)^2-($V$6/2)^2)*PI()/$D76/1000)-0.3&gt;6,6,((($V$7/2)^2-($V$6/2)^2)*PI()/$D76/1000)-0.3)</f>
        <v>6</v>
      </c>
      <c r="W76" s="145">
        <f t="shared" ref="W76:W145" si="34">IF(((($W$7/2)^2-($W$6/2)^2)*PI()/$D76/1000)-0.3&gt;6,6,((($W$7/2)^2-($W$6/2)^2)*PI()/$D76/1000)-0.3)</f>
        <v>6</v>
      </c>
    </row>
    <row r="77" spans="1:23" x14ac:dyDescent="0.25">
      <c r="A77" s="229">
        <v>300179</v>
      </c>
      <c r="B77" s="89" t="s">
        <v>228</v>
      </c>
      <c r="C77" s="105" t="s">
        <v>75</v>
      </c>
      <c r="D77" s="176">
        <v>0.36</v>
      </c>
      <c r="E77" s="192" t="s">
        <v>202</v>
      </c>
      <c r="F77" s="181">
        <f t="shared" si="19"/>
        <v>1.8875809521711424</v>
      </c>
      <c r="G77" s="142">
        <f t="shared" si="20"/>
        <v>1.8875809521711424</v>
      </c>
      <c r="H77" s="141">
        <f t="shared" si="11"/>
        <v>2.5270695901018647</v>
      </c>
      <c r="I77" s="142">
        <f t="shared" si="2"/>
        <v>2.5270695901018647</v>
      </c>
      <c r="J77" s="141">
        <f t="shared" si="21"/>
        <v>2.219193510050065</v>
      </c>
      <c r="K77" s="144">
        <f t="shared" si="22"/>
        <v>6</v>
      </c>
      <c r="L77" s="141">
        <f t="shared" si="23"/>
        <v>6</v>
      </c>
      <c r="M77" s="144">
        <f t="shared" si="24"/>
        <v>6</v>
      </c>
      <c r="N77" s="141">
        <f t="shared" si="25"/>
        <v>6</v>
      </c>
      <c r="O77" s="144">
        <f t="shared" si="29"/>
        <v>6</v>
      </c>
      <c r="P77" s="141">
        <f t="shared" si="30"/>
        <v>6</v>
      </c>
      <c r="Q77" s="144">
        <f t="shared" si="31"/>
        <v>6</v>
      </c>
      <c r="R77" s="141">
        <f t="shared" si="32"/>
        <v>6</v>
      </c>
      <c r="S77" s="140">
        <f t="shared" si="26"/>
        <v>2.5816184953659631</v>
      </c>
      <c r="T77" s="141">
        <f t="shared" si="27"/>
        <v>6</v>
      </c>
      <c r="U77" s="145">
        <f t="shared" si="28"/>
        <v>5.701750965295501</v>
      </c>
      <c r="V77" s="272">
        <f t="shared" si="33"/>
        <v>6</v>
      </c>
      <c r="W77" s="145">
        <f t="shared" si="34"/>
        <v>6</v>
      </c>
    </row>
    <row r="78" spans="1:23" x14ac:dyDescent="0.25">
      <c r="A78" s="9">
        <v>300122</v>
      </c>
      <c r="B78" s="89" t="s">
        <v>122</v>
      </c>
      <c r="C78" s="105" t="s">
        <v>77</v>
      </c>
      <c r="D78" s="176">
        <v>0.53</v>
      </c>
      <c r="E78" s="192" t="s">
        <v>201</v>
      </c>
      <c r="F78" s="181">
        <f t="shared" si="19"/>
        <v>1.2500549863803985</v>
      </c>
      <c r="G78" s="142">
        <f t="shared" si="20"/>
        <v>1.2500549863803985</v>
      </c>
      <c r="H78" s="141">
        <f t="shared" si="11"/>
        <v>1.6844246272390022</v>
      </c>
      <c r="I78" s="142">
        <f t="shared" si="2"/>
        <v>1.6844246272390022</v>
      </c>
      <c r="J78" s="141">
        <f t="shared" si="21"/>
        <v>1.4753012521094777</v>
      </c>
      <c r="K78" s="144">
        <f t="shared" si="22"/>
        <v>5.2459212273313618</v>
      </c>
      <c r="L78" s="141">
        <f t="shared" si="23"/>
        <v>6</v>
      </c>
      <c r="M78" s="144">
        <f t="shared" si="24"/>
        <v>4.7013562291818634</v>
      </c>
      <c r="N78" s="141">
        <f t="shared" si="25"/>
        <v>4.7013562291818634</v>
      </c>
      <c r="O78" s="144">
        <f t="shared" si="29"/>
        <v>6</v>
      </c>
      <c r="P78" s="141">
        <f t="shared" si="30"/>
        <v>6</v>
      </c>
      <c r="Q78" s="144">
        <f t="shared" si="31"/>
        <v>6</v>
      </c>
      <c r="R78" s="141">
        <f t="shared" si="32"/>
        <v>5.4422978927643619</v>
      </c>
      <c r="S78" s="140">
        <f t="shared" si="26"/>
        <v>1.689401242135371</v>
      </c>
      <c r="T78" s="141">
        <f t="shared" si="27"/>
        <v>5.3585443601959026</v>
      </c>
      <c r="U78" s="145">
        <f t="shared" si="28"/>
        <v>3.7766610330309058</v>
      </c>
      <c r="V78" s="272">
        <f t="shared" si="33"/>
        <v>6</v>
      </c>
      <c r="W78" s="145">
        <f t="shared" si="34"/>
        <v>5.4422978927643619</v>
      </c>
    </row>
    <row r="79" spans="1:23" x14ac:dyDescent="0.25">
      <c r="A79" s="9">
        <v>300193</v>
      </c>
      <c r="B79" s="280" t="s">
        <v>335</v>
      </c>
      <c r="C79" s="105" t="s">
        <v>77</v>
      </c>
      <c r="D79" s="176">
        <v>0.49</v>
      </c>
      <c r="E79" s="275" t="s">
        <v>201</v>
      </c>
      <c r="F79" s="181">
        <f t="shared" si="19"/>
        <v>1.3602635566971659</v>
      </c>
      <c r="G79" s="142">
        <f t="shared" si="20"/>
        <v>1.3602635566971659</v>
      </c>
      <c r="H79" s="141">
        <f t="shared" si="11"/>
        <v>1.8300919437483085</v>
      </c>
      <c r="I79" s="142">
        <f t="shared" si="2"/>
        <v>1.8300919437483085</v>
      </c>
      <c r="J79" s="141">
        <f t="shared" si="21"/>
        <v>1.6038972726898437</v>
      </c>
      <c r="K79" s="144">
        <f t="shared" si="22"/>
        <v>5.6904862254808615</v>
      </c>
      <c r="L79" s="141">
        <f t="shared" si="23"/>
        <v>6</v>
      </c>
      <c r="M79" s="144">
        <f t="shared" si="24"/>
        <v>5.1096302070742619</v>
      </c>
      <c r="N79" s="141">
        <f t="shared" si="25"/>
        <v>5.1096302070742619</v>
      </c>
      <c r="O79" s="144">
        <f t="shared" si="29"/>
        <v>6</v>
      </c>
      <c r="P79" s="141">
        <f t="shared" si="30"/>
        <v>6</v>
      </c>
      <c r="Q79" s="144">
        <f t="shared" si="31"/>
        <v>6</v>
      </c>
      <c r="R79" s="141">
        <f t="shared" si="32"/>
        <v>5.9110569044185963</v>
      </c>
      <c r="S79" s="140">
        <f t="shared" si="26"/>
        <v>1.8436380782280544</v>
      </c>
      <c r="T79" s="141">
        <f t="shared" si="27"/>
        <v>5.8123030834772011</v>
      </c>
      <c r="U79" s="145">
        <f t="shared" si="28"/>
        <v>4.1094496887885308</v>
      </c>
      <c r="V79" s="272">
        <f t="shared" si="33"/>
        <v>6</v>
      </c>
      <c r="W79" s="145">
        <f t="shared" si="34"/>
        <v>5.9110569044185963</v>
      </c>
    </row>
    <row r="80" spans="1:23" x14ac:dyDescent="0.25">
      <c r="A80" s="9">
        <v>300174</v>
      </c>
      <c r="B80" s="89" t="s">
        <v>220</v>
      </c>
      <c r="C80" s="105" t="s">
        <v>77</v>
      </c>
      <c r="D80" s="176">
        <v>0.41</v>
      </c>
      <c r="E80" s="192" t="s">
        <v>201</v>
      </c>
      <c r="F80" s="181">
        <f t="shared" si="19"/>
        <v>1.6451930311746619</v>
      </c>
      <c r="G80" s="142">
        <f t="shared" si="20"/>
        <v>1.6451930311746619</v>
      </c>
      <c r="H80" s="141">
        <f t="shared" si="11"/>
        <v>2.2066952498455397</v>
      </c>
      <c r="I80" s="142">
        <f t="shared" si="2"/>
        <v>2.2066952498455397</v>
      </c>
      <c r="J80" s="141">
        <f t="shared" si="21"/>
        <v>1.9363650332146913</v>
      </c>
      <c r="K80" s="144">
        <f t="shared" si="22"/>
        <v>6</v>
      </c>
      <c r="L80" s="141">
        <f t="shared" si="23"/>
        <v>6</v>
      </c>
      <c r="M80" s="144">
        <f t="shared" si="24"/>
        <v>6</v>
      </c>
      <c r="N80" s="141">
        <f t="shared" si="25"/>
        <v>6</v>
      </c>
      <c r="O80" s="144">
        <f t="shared" si="29"/>
        <v>6</v>
      </c>
      <c r="P80" s="141">
        <f t="shared" si="30"/>
        <v>6</v>
      </c>
      <c r="Q80" s="144">
        <f t="shared" si="31"/>
        <v>6</v>
      </c>
      <c r="R80" s="141">
        <f t="shared" si="32"/>
        <v>6</v>
      </c>
      <c r="S80" s="140">
        <f t="shared" si="26"/>
        <v>2.2423967276384063</v>
      </c>
      <c r="T80" s="141">
        <f t="shared" si="27"/>
        <v>6</v>
      </c>
      <c r="U80" s="145">
        <f t="shared" si="28"/>
        <v>4.96983011586922</v>
      </c>
      <c r="V80" s="272">
        <f t="shared" si="33"/>
        <v>6</v>
      </c>
      <c r="W80" s="145">
        <f t="shared" si="34"/>
        <v>6</v>
      </c>
    </row>
    <row r="81" spans="1:23" x14ac:dyDescent="0.25">
      <c r="A81" s="9">
        <v>300162</v>
      </c>
      <c r="B81" s="2" t="s">
        <v>38</v>
      </c>
      <c r="C81" s="26" t="s">
        <v>76</v>
      </c>
      <c r="D81" s="175">
        <v>0.38</v>
      </c>
      <c r="E81" s="192" t="s">
        <v>201</v>
      </c>
      <c r="F81" s="181">
        <f t="shared" si="19"/>
        <v>1.7829714283726614</v>
      </c>
      <c r="G81" s="142">
        <f t="shared" si="20"/>
        <v>1.7829714283726614</v>
      </c>
      <c r="H81" s="141">
        <f t="shared" si="11"/>
        <v>2.3888027695701877</v>
      </c>
      <c r="I81" s="142">
        <f t="shared" si="2"/>
        <v>2.3888027695701877</v>
      </c>
      <c r="J81" s="141">
        <f t="shared" si="21"/>
        <v>2.0971306937316401</v>
      </c>
      <c r="K81" s="140">
        <f t="shared" si="22"/>
        <v>6</v>
      </c>
      <c r="L81" s="141">
        <f t="shared" si="23"/>
        <v>6</v>
      </c>
      <c r="M81" s="140">
        <f t="shared" si="24"/>
        <v>6</v>
      </c>
      <c r="N81" s="141">
        <f t="shared" si="25"/>
        <v>6</v>
      </c>
      <c r="O81" s="144">
        <f t="shared" si="29"/>
        <v>6</v>
      </c>
      <c r="P81" s="141">
        <f t="shared" si="30"/>
        <v>6</v>
      </c>
      <c r="Q81" s="144">
        <f t="shared" si="31"/>
        <v>6</v>
      </c>
      <c r="R81" s="141">
        <f t="shared" si="32"/>
        <v>6</v>
      </c>
      <c r="S81" s="140">
        <f t="shared" si="26"/>
        <v>2.4352175219256487</v>
      </c>
      <c r="T81" s="141">
        <f t="shared" si="27"/>
        <v>6</v>
      </c>
      <c r="U81" s="143">
        <f t="shared" si="28"/>
        <v>5.3858693355431049</v>
      </c>
      <c r="V81" s="272">
        <f t="shared" si="33"/>
        <v>6</v>
      </c>
      <c r="W81" s="143">
        <f t="shared" si="34"/>
        <v>6</v>
      </c>
    </row>
    <row r="82" spans="1:23" x14ac:dyDescent="0.25">
      <c r="A82" s="9">
        <v>300163</v>
      </c>
      <c r="B82" s="2" t="s">
        <v>39</v>
      </c>
      <c r="C82" s="26" t="s">
        <v>77</v>
      </c>
      <c r="D82" s="175">
        <v>0.49</v>
      </c>
      <c r="E82" s="192" t="s">
        <v>201</v>
      </c>
      <c r="F82" s="181">
        <f t="shared" si="19"/>
        <v>1.3602635566971659</v>
      </c>
      <c r="G82" s="142">
        <f t="shared" si="20"/>
        <v>1.3602635566971659</v>
      </c>
      <c r="H82" s="141">
        <f t="shared" si="11"/>
        <v>1.8300919437483085</v>
      </c>
      <c r="I82" s="142">
        <f t="shared" si="2"/>
        <v>1.8300919437483085</v>
      </c>
      <c r="J82" s="141">
        <f t="shared" si="21"/>
        <v>1.6038972726898437</v>
      </c>
      <c r="K82" s="140">
        <f t="shared" si="22"/>
        <v>5.6904862254808615</v>
      </c>
      <c r="L82" s="141">
        <f t="shared" si="23"/>
        <v>6</v>
      </c>
      <c r="M82" s="140">
        <f t="shared" si="24"/>
        <v>5.1096302070742619</v>
      </c>
      <c r="N82" s="141">
        <f t="shared" si="25"/>
        <v>5.1096302070742619</v>
      </c>
      <c r="O82" s="144">
        <f t="shared" si="29"/>
        <v>6</v>
      </c>
      <c r="P82" s="141">
        <f t="shared" si="30"/>
        <v>6</v>
      </c>
      <c r="Q82" s="144">
        <f t="shared" si="31"/>
        <v>6</v>
      </c>
      <c r="R82" s="141">
        <f t="shared" si="32"/>
        <v>5.9110569044185963</v>
      </c>
      <c r="S82" s="140">
        <f t="shared" si="26"/>
        <v>1.8436380782280544</v>
      </c>
      <c r="T82" s="141">
        <f t="shared" si="27"/>
        <v>5.8123030834772011</v>
      </c>
      <c r="U82" s="143">
        <f t="shared" si="28"/>
        <v>4.1094496887885308</v>
      </c>
      <c r="V82" s="272">
        <f t="shared" si="33"/>
        <v>6</v>
      </c>
      <c r="W82" s="143">
        <f t="shared" si="34"/>
        <v>5.9110569044185963</v>
      </c>
    </row>
    <row r="83" spans="1:23" x14ac:dyDescent="0.25">
      <c r="A83" s="9">
        <v>300723</v>
      </c>
      <c r="B83" s="2" t="s">
        <v>40</v>
      </c>
      <c r="C83" s="26" t="s">
        <v>77</v>
      </c>
      <c r="D83" s="175">
        <v>0.52</v>
      </c>
      <c r="E83" s="192" t="s">
        <v>202</v>
      </c>
      <c r="F83" s="181">
        <f t="shared" si="19"/>
        <v>1.2760175822723294</v>
      </c>
      <c r="G83" s="142">
        <f t="shared" si="20"/>
        <v>1.2760175822723294</v>
      </c>
      <c r="H83" s="141">
        <f t="shared" si="11"/>
        <v>1.7187404854551367</v>
      </c>
      <c r="I83" s="142">
        <f t="shared" si="2"/>
        <v>1.7187404854551367</v>
      </c>
      <c r="J83" s="141">
        <f t="shared" si="21"/>
        <v>1.5055955069577371</v>
      </c>
      <c r="K83" s="140">
        <f t="shared" si="22"/>
        <v>5.3506504817031191</v>
      </c>
      <c r="L83" s="141">
        <f t="shared" si="23"/>
        <v>6</v>
      </c>
      <c r="M83" s="140">
        <f t="shared" si="24"/>
        <v>4.7975361566661308</v>
      </c>
      <c r="N83" s="141">
        <f t="shared" si="25"/>
        <v>4.7975361566661308</v>
      </c>
      <c r="O83" s="144">
        <f t="shared" si="29"/>
        <v>6</v>
      </c>
      <c r="P83" s="141">
        <f t="shared" si="30"/>
        <v>6</v>
      </c>
      <c r="Q83" s="144">
        <f t="shared" si="31"/>
        <v>6</v>
      </c>
      <c r="R83" s="141">
        <f t="shared" si="32"/>
        <v>5.552726698394447</v>
      </c>
      <c r="S83" s="140">
        <f t="shared" si="26"/>
        <v>1.725735881407205</v>
      </c>
      <c r="T83" s="141">
        <f t="shared" si="27"/>
        <v>5.465439444045824</v>
      </c>
      <c r="U83" s="143">
        <f t="shared" si="28"/>
        <v>3.8550583605891928</v>
      </c>
      <c r="V83" s="272">
        <f t="shared" si="33"/>
        <v>6</v>
      </c>
      <c r="W83" s="143">
        <f t="shared" si="34"/>
        <v>5.552726698394447</v>
      </c>
    </row>
    <row r="84" spans="1:23" x14ac:dyDescent="0.25">
      <c r="A84" s="9">
        <v>300236</v>
      </c>
      <c r="B84" s="2" t="s">
        <v>189</v>
      </c>
      <c r="C84" s="26" t="s">
        <v>79</v>
      </c>
      <c r="D84" s="175">
        <v>0.54</v>
      </c>
      <c r="E84" s="192" t="s">
        <v>202</v>
      </c>
      <c r="F84" s="181">
        <f t="shared" si="19"/>
        <v>1.2250539681140948</v>
      </c>
      <c r="G84" s="142">
        <f t="shared" si="20"/>
        <v>1.2250539681140948</v>
      </c>
      <c r="H84" s="141">
        <f t="shared" si="11"/>
        <v>1.6513797267345762</v>
      </c>
      <c r="I84" s="142">
        <f t="shared" si="2"/>
        <v>1.6513797267345762</v>
      </c>
      <c r="J84" s="141">
        <f t="shared" si="21"/>
        <v>1.4461290067000432</v>
      </c>
      <c r="K84" s="140">
        <f t="shared" si="22"/>
        <v>5.1450708342326328</v>
      </c>
      <c r="L84" s="141">
        <f t="shared" si="23"/>
        <v>6</v>
      </c>
      <c r="M84" s="140">
        <f t="shared" si="24"/>
        <v>4.6087385212340513</v>
      </c>
      <c r="N84" s="141">
        <f t="shared" si="25"/>
        <v>4.6087385212340513</v>
      </c>
      <c r="O84" s="144">
        <f t="shared" si="29"/>
        <v>6</v>
      </c>
      <c r="P84" s="141">
        <f t="shared" si="30"/>
        <v>6</v>
      </c>
      <c r="Q84" s="144">
        <f t="shared" si="31"/>
        <v>6</v>
      </c>
      <c r="R84" s="141">
        <f t="shared" si="32"/>
        <v>5.3359590428983559</v>
      </c>
      <c r="S84" s="140">
        <f t="shared" si="26"/>
        <v>1.654412330243975</v>
      </c>
      <c r="T84" s="141">
        <f t="shared" si="27"/>
        <v>5.2556083535256084</v>
      </c>
      <c r="U84" s="143">
        <f t="shared" si="28"/>
        <v>3.7011673101970004</v>
      </c>
      <c r="V84" s="272">
        <f t="shared" si="33"/>
        <v>6</v>
      </c>
      <c r="W84" s="143">
        <f t="shared" si="34"/>
        <v>5.3359590428983559</v>
      </c>
    </row>
    <row r="85" spans="1:23" x14ac:dyDescent="0.25">
      <c r="A85" s="9">
        <v>300810</v>
      </c>
      <c r="B85" s="2" t="s">
        <v>119</v>
      </c>
      <c r="C85" s="26" t="s">
        <v>74</v>
      </c>
      <c r="D85" s="175">
        <v>0.38</v>
      </c>
      <c r="E85" s="192" t="s">
        <v>201</v>
      </c>
      <c r="F85" s="181">
        <f t="shared" si="19"/>
        <v>1.7829714283726614</v>
      </c>
      <c r="G85" s="142">
        <f t="shared" si="20"/>
        <v>1.7829714283726614</v>
      </c>
      <c r="H85" s="141">
        <f t="shared" si="11"/>
        <v>2.3888027695701877</v>
      </c>
      <c r="I85" s="142">
        <f t="shared" si="2"/>
        <v>2.3888027695701877</v>
      </c>
      <c r="J85" s="141">
        <f t="shared" si="21"/>
        <v>2.0971306937316401</v>
      </c>
      <c r="K85" s="140">
        <f t="shared" si="22"/>
        <v>6</v>
      </c>
      <c r="L85" s="141">
        <f t="shared" si="23"/>
        <v>6</v>
      </c>
      <c r="M85" s="140">
        <f t="shared" si="24"/>
        <v>6</v>
      </c>
      <c r="N85" s="141">
        <f t="shared" si="25"/>
        <v>6</v>
      </c>
      <c r="O85" s="144">
        <f t="shared" si="29"/>
        <v>6</v>
      </c>
      <c r="P85" s="141">
        <f t="shared" si="30"/>
        <v>6</v>
      </c>
      <c r="Q85" s="144">
        <f t="shared" si="31"/>
        <v>6</v>
      </c>
      <c r="R85" s="141">
        <f t="shared" si="32"/>
        <v>6</v>
      </c>
      <c r="S85" s="140">
        <f t="shared" si="26"/>
        <v>2.4352175219256487</v>
      </c>
      <c r="T85" s="141">
        <f t="shared" si="27"/>
        <v>6</v>
      </c>
      <c r="U85" s="143">
        <f t="shared" si="28"/>
        <v>5.3858693355431049</v>
      </c>
      <c r="V85" s="272">
        <f t="shared" si="33"/>
        <v>6</v>
      </c>
      <c r="W85" s="143">
        <f t="shared" si="34"/>
        <v>6</v>
      </c>
    </row>
    <row r="86" spans="1:23" x14ac:dyDescent="0.25">
      <c r="A86" s="9">
        <v>300156</v>
      </c>
      <c r="B86" s="2" t="s">
        <v>41</v>
      </c>
      <c r="C86" s="26" t="s">
        <v>75</v>
      </c>
      <c r="D86" s="175">
        <v>0.34</v>
      </c>
      <c r="E86" s="192" t="s">
        <v>201</v>
      </c>
      <c r="F86" s="181">
        <f t="shared" si="19"/>
        <v>2.0044974787694447</v>
      </c>
      <c r="G86" s="142">
        <f t="shared" si="20"/>
        <v>2.0044974787694447</v>
      </c>
      <c r="H86" s="141">
        <f t="shared" si="11"/>
        <v>2.6816030954019738</v>
      </c>
      <c r="I86" s="142">
        <f t="shared" si="2"/>
        <v>2.6816030954019738</v>
      </c>
      <c r="J86" s="141">
        <f t="shared" si="21"/>
        <v>2.3556166577000686</v>
      </c>
      <c r="K86" s="140">
        <f t="shared" si="22"/>
        <v>6</v>
      </c>
      <c r="L86" s="141">
        <f t="shared" si="23"/>
        <v>6</v>
      </c>
      <c r="M86" s="140">
        <f t="shared" si="24"/>
        <v>6</v>
      </c>
      <c r="N86" s="141">
        <f t="shared" si="25"/>
        <v>6</v>
      </c>
      <c r="O86" s="144">
        <f t="shared" si="29"/>
        <v>6</v>
      </c>
      <c r="P86" s="141">
        <f t="shared" si="30"/>
        <v>6</v>
      </c>
      <c r="Q86" s="144">
        <f t="shared" si="31"/>
        <v>6</v>
      </c>
      <c r="R86" s="141">
        <f t="shared" si="32"/>
        <v>6</v>
      </c>
      <c r="S86" s="140">
        <f t="shared" si="26"/>
        <v>2.7452431127404311</v>
      </c>
      <c r="T86" s="141">
        <f t="shared" si="27"/>
        <v>6</v>
      </c>
      <c r="U86" s="143">
        <f t="shared" si="28"/>
        <v>6</v>
      </c>
      <c r="V86" s="272">
        <f t="shared" si="33"/>
        <v>6</v>
      </c>
      <c r="W86" s="143">
        <f t="shared" si="34"/>
        <v>6</v>
      </c>
    </row>
    <row r="87" spans="1:23" x14ac:dyDescent="0.25">
      <c r="A87" s="9">
        <v>300173</v>
      </c>
      <c r="B87" s="2" t="s">
        <v>133</v>
      </c>
      <c r="C87" s="26" t="s">
        <v>75</v>
      </c>
      <c r="D87" s="175">
        <v>0.35</v>
      </c>
      <c r="E87" s="192" t="s">
        <v>201</v>
      </c>
      <c r="F87" s="181">
        <f t="shared" si="19"/>
        <v>1.9443689793760326</v>
      </c>
      <c r="G87" s="142">
        <f t="shared" si="20"/>
        <v>1.9443689793760326</v>
      </c>
      <c r="H87" s="141">
        <f t="shared" si="11"/>
        <v>2.6021287212476323</v>
      </c>
      <c r="I87" s="142">
        <f t="shared" si="2"/>
        <v>2.6021287212476323</v>
      </c>
      <c r="J87" s="141">
        <f t="shared" si="21"/>
        <v>2.2854561817657815</v>
      </c>
      <c r="K87" s="140">
        <f t="shared" si="22"/>
        <v>6</v>
      </c>
      <c r="L87" s="141">
        <f t="shared" si="23"/>
        <v>6</v>
      </c>
      <c r="M87" s="140">
        <f t="shared" si="24"/>
        <v>6</v>
      </c>
      <c r="N87" s="141">
        <f t="shared" si="25"/>
        <v>6</v>
      </c>
      <c r="O87" s="144">
        <f t="shared" si="29"/>
        <v>6</v>
      </c>
      <c r="P87" s="141">
        <f t="shared" si="30"/>
        <v>6</v>
      </c>
      <c r="Q87" s="144">
        <f t="shared" si="31"/>
        <v>6</v>
      </c>
      <c r="R87" s="141">
        <f t="shared" si="32"/>
        <v>6</v>
      </c>
      <c r="S87" s="140">
        <f t="shared" si="26"/>
        <v>2.6610933095192761</v>
      </c>
      <c r="T87" s="141">
        <f t="shared" si="27"/>
        <v>6</v>
      </c>
      <c r="U87" s="143">
        <f t="shared" si="28"/>
        <v>5.8732295643039434</v>
      </c>
      <c r="V87" s="272">
        <f t="shared" si="33"/>
        <v>6</v>
      </c>
      <c r="W87" s="143">
        <f t="shared" si="34"/>
        <v>6</v>
      </c>
    </row>
    <row r="88" spans="1:23" x14ac:dyDescent="0.25">
      <c r="A88" s="230">
        <v>340101</v>
      </c>
      <c r="B88" s="9" t="s">
        <v>125</v>
      </c>
      <c r="C88" s="26" t="s">
        <v>74</v>
      </c>
      <c r="D88" s="175">
        <v>0.1</v>
      </c>
      <c r="E88" s="192" t="s">
        <v>202</v>
      </c>
      <c r="F88" s="181">
        <f t="shared" si="19"/>
        <v>6</v>
      </c>
      <c r="G88" s="142">
        <f t="shared" si="20"/>
        <v>6</v>
      </c>
      <c r="H88" s="141">
        <f t="shared" si="11"/>
        <v>6</v>
      </c>
      <c r="I88" s="142">
        <f t="shared" si="2"/>
        <v>6</v>
      </c>
      <c r="J88" s="141">
        <f t="shared" si="21"/>
        <v>6</v>
      </c>
      <c r="K88" s="140">
        <f t="shared" si="22"/>
        <v>6</v>
      </c>
      <c r="L88" s="141">
        <f t="shared" si="23"/>
        <v>6</v>
      </c>
      <c r="M88" s="140">
        <f t="shared" si="24"/>
        <v>6</v>
      </c>
      <c r="N88" s="141">
        <f t="shared" si="25"/>
        <v>6</v>
      </c>
      <c r="O88" s="144">
        <f t="shared" si="29"/>
        <v>6</v>
      </c>
      <c r="P88" s="141">
        <f t="shared" si="30"/>
        <v>6</v>
      </c>
      <c r="Q88" s="144">
        <f t="shared" si="31"/>
        <v>6</v>
      </c>
      <c r="R88" s="141">
        <f t="shared" si="32"/>
        <v>6</v>
      </c>
      <c r="S88" s="140">
        <f t="shared" si="26"/>
        <v>6</v>
      </c>
      <c r="T88" s="141">
        <f t="shared" si="27"/>
        <v>6</v>
      </c>
      <c r="U88" s="143">
        <f t="shared" si="28"/>
        <v>6</v>
      </c>
      <c r="V88" s="272">
        <f t="shared" si="33"/>
        <v>6</v>
      </c>
      <c r="W88" s="143">
        <f t="shared" si="34"/>
        <v>6</v>
      </c>
    </row>
    <row r="89" spans="1:23" x14ac:dyDescent="0.25">
      <c r="A89" s="9">
        <v>300169</v>
      </c>
      <c r="B89" s="2" t="s">
        <v>124</v>
      </c>
      <c r="C89" s="26" t="s">
        <v>74</v>
      </c>
      <c r="D89" s="175">
        <v>0.3</v>
      </c>
      <c r="E89" s="192" t="s">
        <v>201</v>
      </c>
      <c r="F89" s="181">
        <f t="shared" si="19"/>
        <v>2.285097142605371</v>
      </c>
      <c r="G89" s="142">
        <f t="shared" si="20"/>
        <v>2.285097142605371</v>
      </c>
      <c r="H89" s="141">
        <f t="shared" si="11"/>
        <v>3.0524835081222377</v>
      </c>
      <c r="I89" s="142">
        <f t="shared" si="11"/>
        <v>3.0524835081222377</v>
      </c>
      <c r="J89" s="141">
        <f t="shared" si="21"/>
        <v>2.6830322120600778</v>
      </c>
      <c r="K89" s="140">
        <f t="shared" si="22"/>
        <v>6</v>
      </c>
      <c r="L89" s="141">
        <f t="shared" si="23"/>
        <v>6</v>
      </c>
      <c r="M89" s="140">
        <f t="shared" si="24"/>
        <v>6</v>
      </c>
      <c r="N89" s="141">
        <f t="shared" si="25"/>
        <v>6</v>
      </c>
      <c r="O89" s="144">
        <f t="shared" si="29"/>
        <v>6</v>
      </c>
      <c r="P89" s="141">
        <f t="shared" si="30"/>
        <v>6</v>
      </c>
      <c r="Q89" s="144">
        <f t="shared" si="31"/>
        <v>6</v>
      </c>
      <c r="R89" s="141">
        <f t="shared" si="32"/>
        <v>6</v>
      </c>
      <c r="S89" s="140">
        <f t="shared" si="26"/>
        <v>3.1379421944391552</v>
      </c>
      <c r="T89" s="141">
        <f t="shared" si="27"/>
        <v>6</v>
      </c>
      <c r="U89" s="143">
        <f t="shared" si="28"/>
        <v>6</v>
      </c>
      <c r="V89" s="272">
        <f t="shared" si="33"/>
        <v>6</v>
      </c>
      <c r="W89" s="143">
        <f t="shared" si="34"/>
        <v>6</v>
      </c>
    </row>
    <row r="90" spans="1:23" x14ac:dyDescent="0.25">
      <c r="A90" s="9">
        <v>300165</v>
      </c>
      <c r="B90" s="2" t="s">
        <v>117</v>
      </c>
      <c r="C90" s="26" t="s">
        <v>79</v>
      </c>
      <c r="D90" s="175">
        <v>0.38</v>
      </c>
      <c r="E90" s="192" t="s">
        <v>201</v>
      </c>
      <c r="F90" s="181">
        <f t="shared" si="19"/>
        <v>1.7829714283726614</v>
      </c>
      <c r="G90" s="142">
        <f t="shared" si="20"/>
        <v>1.7829714283726614</v>
      </c>
      <c r="H90" s="141">
        <f t="shared" ref="H90:I154" si="35">IF(((($H$7/2)^2-($H$6/2)^2)*PI()/$D90/1000)-0.1&gt;6,6,((($H$7/2)^2-($H$6/2)^2)*PI()/$D90/1000)-0.1)</f>
        <v>2.3888027695701877</v>
      </c>
      <c r="I90" s="142">
        <f t="shared" si="35"/>
        <v>2.3888027695701877</v>
      </c>
      <c r="J90" s="141">
        <f t="shared" si="21"/>
        <v>2.0971306937316401</v>
      </c>
      <c r="K90" s="140">
        <f t="shared" si="22"/>
        <v>6</v>
      </c>
      <c r="L90" s="141">
        <f t="shared" si="23"/>
        <v>6</v>
      </c>
      <c r="M90" s="140">
        <f t="shared" si="24"/>
        <v>6</v>
      </c>
      <c r="N90" s="141">
        <f t="shared" si="25"/>
        <v>6</v>
      </c>
      <c r="O90" s="144">
        <f t="shared" si="29"/>
        <v>6</v>
      </c>
      <c r="P90" s="141">
        <f t="shared" si="30"/>
        <v>6</v>
      </c>
      <c r="Q90" s="144">
        <f t="shared" si="31"/>
        <v>6</v>
      </c>
      <c r="R90" s="141">
        <f t="shared" si="32"/>
        <v>6</v>
      </c>
      <c r="S90" s="140">
        <f t="shared" si="26"/>
        <v>2.4352175219256487</v>
      </c>
      <c r="T90" s="141">
        <f t="shared" si="27"/>
        <v>6</v>
      </c>
      <c r="U90" s="143">
        <f t="shared" si="28"/>
        <v>5.3858693355431049</v>
      </c>
      <c r="V90" s="272">
        <f t="shared" si="33"/>
        <v>6</v>
      </c>
      <c r="W90" s="143">
        <f t="shared" si="34"/>
        <v>6</v>
      </c>
    </row>
    <row r="91" spans="1:23" x14ac:dyDescent="0.25">
      <c r="A91" s="9">
        <v>300182</v>
      </c>
      <c r="B91" s="280" t="s">
        <v>334</v>
      </c>
      <c r="C91" s="275" t="s">
        <v>79</v>
      </c>
      <c r="D91" s="175">
        <v>0.41</v>
      </c>
      <c r="E91" s="275" t="s">
        <v>201</v>
      </c>
      <c r="F91" s="181">
        <f t="shared" si="19"/>
        <v>1.6451930311746619</v>
      </c>
      <c r="G91" s="142">
        <f t="shared" si="20"/>
        <v>1.6451930311746619</v>
      </c>
      <c r="H91" s="141">
        <f t="shared" si="35"/>
        <v>2.2066952498455397</v>
      </c>
      <c r="I91" s="142">
        <f t="shared" si="35"/>
        <v>2.2066952498455397</v>
      </c>
      <c r="J91" s="141">
        <f t="shared" si="21"/>
        <v>1.9363650332146913</v>
      </c>
      <c r="K91" s="140">
        <f t="shared" si="22"/>
        <v>6</v>
      </c>
      <c r="L91" s="141">
        <f t="shared" si="23"/>
        <v>6</v>
      </c>
      <c r="M91" s="140">
        <f t="shared" si="24"/>
        <v>6</v>
      </c>
      <c r="N91" s="141">
        <f t="shared" si="25"/>
        <v>6</v>
      </c>
      <c r="O91" s="144">
        <f t="shared" si="29"/>
        <v>6</v>
      </c>
      <c r="P91" s="141">
        <f t="shared" si="30"/>
        <v>6</v>
      </c>
      <c r="Q91" s="144">
        <f t="shared" si="31"/>
        <v>6</v>
      </c>
      <c r="R91" s="141">
        <f t="shared" si="32"/>
        <v>6</v>
      </c>
      <c r="S91" s="140">
        <f t="shared" si="26"/>
        <v>2.2423967276384063</v>
      </c>
      <c r="T91" s="141">
        <f t="shared" si="27"/>
        <v>6</v>
      </c>
      <c r="U91" s="143">
        <f t="shared" si="28"/>
        <v>4.96983011586922</v>
      </c>
      <c r="V91" s="272">
        <f t="shared" si="33"/>
        <v>6</v>
      </c>
      <c r="W91" s="143">
        <f t="shared" si="34"/>
        <v>6</v>
      </c>
    </row>
    <row r="92" spans="1:23" x14ac:dyDescent="0.25">
      <c r="A92" s="9">
        <v>300818</v>
      </c>
      <c r="B92" s="280" t="s">
        <v>331</v>
      </c>
      <c r="C92" s="275" t="s">
        <v>74</v>
      </c>
      <c r="D92" s="175">
        <v>0.42</v>
      </c>
      <c r="E92" s="275" t="s">
        <v>201</v>
      </c>
      <c r="F92" s="181">
        <f t="shared" si="19"/>
        <v>1.6036408161466935</v>
      </c>
      <c r="G92" s="142">
        <f t="shared" si="20"/>
        <v>1.6036408161466935</v>
      </c>
      <c r="H92" s="141">
        <f t="shared" si="35"/>
        <v>2.1517739343730269</v>
      </c>
      <c r="I92" s="142">
        <f t="shared" si="35"/>
        <v>2.1517739343730269</v>
      </c>
      <c r="J92" s="141">
        <f t="shared" si="21"/>
        <v>1.8878801514714842</v>
      </c>
      <c r="K92" s="140">
        <f t="shared" si="22"/>
        <v>6</v>
      </c>
      <c r="L92" s="141">
        <f t="shared" si="23"/>
        <v>6</v>
      </c>
      <c r="M92" s="140">
        <f t="shared" si="24"/>
        <v>6</v>
      </c>
      <c r="N92" s="141">
        <f t="shared" si="25"/>
        <v>6</v>
      </c>
      <c r="O92" s="144">
        <f t="shared" si="29"/>
        <v>6</v>
      </c>
      <c r="P92" s="141">
        <f t="shared" si="30"/>
        <v>6</v>
      </c>
      <c r="Q92" s="144">
        <f t="shared" si="31"/>
        <v>6</v>
      </c>
      <c r="R92" s="141">
        <f t="shared" si="32"/>
        <v>6</v>
      </c>
      <c r="S92" s="140">
        <f t="shared" si="26"/>
        <v>2.1842444245993962</v>
      </c>
      <c r="T92" s="141">
        <f t="shared" si="27"/>
        <v>6</v>
      </c>
      <c r="U92" s="143">
        <f t="shared" si="28"/>
        <v>4.8443579702532862</v>
      </c>
      <c r="V92" s="272">
        <f t="shared" si="33"/>
        <v>6</v>
      </c>
      <c r="W92" s="143">
        <f t="shared" si="34"/>
        <v>6</v>
      </c>
    </row>
    <row r="93" spans="1:23" x14ac:dyDescent="0.25">
      <c r="A93" s="9">
        <v>300206</v>
      </c>
      <c r="B93" s="89" t="s">
        <v>42</v>
      </c>
      <c r="C93" s="105" t="s">
        <v>76</v>
      </c>
      <c r="D93" s="176">
        <v>0.6</v>
      </c>
      <c r="E93" s="192" t="s">
        <v>202</v>
      </c>
      <c r="F93" s="181">
        <f t="shared" ref="F93:F144" si="36">IF(((($F$7/2)^2-($F$6/2)^2)*PI()/$D93/1000)-0.1&gt;6,6,((($F$7/2)^2-($F$6/2)^2)*PI()/$D93/1000)-0.1)</f>
        <v>1.0925485713026855</v>
      </c>
      <c r="G93" s="142">
        <f t="shared" ref="G93:G144" si="37">IF(((($G$7/2)^2-($G$6/2)^2)*PI()/$D93/1000)-0.1&gt;6,6,((($G$7/2)^2-($G$6/2)^2)*PI()/$D93/1000)-0.1)</f>
        <v>1.0925485713026855</v>
      </c>
      <c r="H93" s="141">
        <f t="shared" si="35"/>
        <v>1.4762417540611188</v>
      </c>
      <c r="I93" s="142">
        <f t="shared" si="35"/>
        <v>1.4762417540611188</v>
      </c>
      <c r="J93" s="141">
        <f t="shared" ref="J93:J144" si="38">IF(((($J$7/2)^2-($J$6/2)^2)*PI()/$D93/1000)-0.1&gt;6,6,((($J$7/2)^2-($J$6/2)^2)*PI()/$D93/1000)-0.1)</f>
        <v>1.2915161060300389</v>
      </c>
      <c r="K93" s="144">
        <f t="shared" ref="K93:K144" si="39">IF(((($K$7/2)^2-($K$6/2)^2)*PI()/$D93/1000)-0.2&gt;6,6,((($K$7/2)^2-($K$6/2)^2)*PI()/$D93/1000)-0.2)</f>
        <v>4.6105637508093702</v>
      </c>
      <c r="L93" s="141">
        <f t="shared" ref="L93:L144" si="40">IF(((($L$7/2)^2-($L$6/2)^2)*PI()/$D93/1000)-0.2&gt;6,6,((($L$7/2)^2-($L$6/2)^2)*PI()/$D93/1000)-0.2)</f>
        <v>5.5268616081063939</v>
      </c>
      <c r="M93" s="144">
        <f t="shared" ref="M93:M144" si="41">IF(((($M$7/2)^2-($M$6/2)^2)*PI()/$D93/1000)-0.3&gt;6,6,((($M$7/2)^2-($M$6/2)^2)*PI()/$D93/1000)-0.3)</f>
        <v>4.1178646691106469</v>
      </c>
      <c r="N93" s="141">
        <f t="shared" ref="N93:N144" si="42">IF(((($N$7/2)^2-($N$6/2)^2)*PI()/$D93/1000)-0.3&gt;6,6,((($N$7/2)^2-($N$6/2)^2)*PI()/$D93/1000)-0.3)</f>
        <v>4.1178646691106469</v>
      </c>
      <c r="O93" s="144">
        <f t="shared" si="29"/>
        <v>6</v>
      </c>
      <c r="P93" s="141">
        <f t="shared" si="30"/>
        <v>6</v>
      </c>
      <c r="Q93" s="144">
        <f t="shared" si="31"/>
        <v>6</v>
      </c>
      <c r="R93" s="141">
        <f t="shared" si="32"/>
        <v>4.7723631386085197</v>
      </c>
      <c r="S93" s="140">
        <f t="shared" ref="S93:S144" si="43">IF(((($S$7/2)^2-($S$6/2)^2)*PI()/$D93/1000)-0.2&gt;6,6,((($S$7/2)^2-($S$6/2)^2)*PI()/$D93/1000)-0.2)</f>
        <v>1.4689710972195777</v>
      </c>
      <c r="T93" s="141">
        <f t="shared" ref="T93:T144" si="44">IF(((($T$7/2)^2-($T$6/2)^2)*PI()/$D93/1000)-0.2&gt;6,6,((($T$7/2)^2-($T$6/2)^2)*PI()/$D93/1000)-0.2)</f>
        <v>4.7100475181730479</v>
      </c>
      <c r="U93" s="145">
        <f t="shared" si="28"/>
        <v>3.3010505791773004</v>
      </c>
      <c r="V93" s="272">
        <f t="shared" si="33"/>
        <v>6</v>
      </c>
      <c r="W93" s="145">
        <f t="shared" si="34"/>
        <v>4.7723631386085197</v>
      </c>
    </row>
    <row r="94" spans="1:23" x14ac:dyDescent="0.25">
      <c r="A94" s="9">
        <v>300352</v>
      </c>
      <c r="B94" s="2" t="s">
        <v>43</v>
      </c>
      <c r="C94" s="26" t="s">
        <v>75</v>
      </c>
      <c r="D94" s="175">
        <v>0.33</v>
      </c>
      <c r="E94" s="195" t="s">
        <v>232</v>
      </c>
      <c r="F94" s="181">
        <f t="shared" si="36"/>
        <v>2.0682701296412462</v>
      </c>
      <c r="G94" s="142">
        <f t="shared" si="37"/>
        <v>2.0682701296412462</v>
      </c>
      <c r="H94" s="141">
        <f t="shared" si="35"/>
        <v>2.765894098292943</v>
      </c>
      <c r="I94" s="142">
        <f t="shared" si="35"/>
        <v>2.765894098292943</v>
      </c>
      <c r="J94" s="141">
        <f t="shared" si="38"/>
        <v>2.4300292836909798</v>
      </c>
      <c r="K94" s="140">
        <f t="shared" si="39"/>
        <v>6</v>
      </c>
      <c r="L94" s="141">
        <f t="shared" si="40"/>
        <v>6</v>
      </c>
      <c r="M94" s="140">
        <f t="shared" si="41"/>
        <v>6</v>
      </c>
      <c r="N94" s="141">
        <f t="shared" si="42"/>
        <v>6</v>
      </c>
      <c r="O94" s="144">
        <f t="shared" si="29"/>
        <v>6</v>
      </c>
      <c r="P94" s="141">
        <f t="shared" si="30"/>
        <v>6</v>
      </c>
      <c r="Q94" s="144">
        <f t="shared" si="31"/>
        <v>6</v>
      </c>
      <c r="R94" s="141">
        <f t="shared" si="32"/>
        <v>6</v>
      </c>
      <c r="S94" s="140">
        <f t="shared" si="43"/>
        <v>2.8344929040355953</v>
      </c>
      <c r="T94" s="141">
        <f t="shared" si="44"/>
        <v>6</v>
      </c>
      <c r="U94" s="143">
        <f t="shared" si="28"/>
        <v>6</v>
      </c>
      <c r="V94" s="272">
        <f t="shared" si="33"/>
        <v>6</v>
      </c>
      <c r="W94" s="143">
        <f t="shared" si="34"/>
        <v>6</v>
      </c>
    </row>
    <row r="95" spans="1:23" x14ac:dyDescent="0.25">
      <c r="A95" s="9">
        <v>300117</v>
      </c>
      <c r="B95" s="89" t="s">
        <v>44</v>
      </c>
      <c r="C95" s="105" t="s">
        <v>77</v>
      </c>
      <c r="D95" s="176">
        <v>0.6</v>
      </c>
      <c r="E95" s="192" t="s">
        <v>201</v>
      </c>
      <c r="F95" s="181">
        <f t="shared" si="36"/>
        <v>1.0925485713026855</v>
      </c>
      <c r="G95" s="142">
        <f t="shared" si="37"/>
        <v>1.0925485713026855</v>
      </c>
      <c r="H95" s="141">
        <f t="shared" si="35"/>
        <v>1.4762417540611188</v>
      </c>
      <c r="I95" s="142">
        <f t="shared" si="35"/>
        <v>1.4762417540611188</v>
      </c>
      <c r="J95" s="141">
        <f t="shared" si="38"/>
        <v>1.2915161060300389</v>
      </c>
      <c r="K95" s="144">
        <f t="shared" si="39"/>
        <v>4.6105637508093702</v>
      </c>
      <c r="L95" s="141">
        <f t="shared" si="40"/>
        <v>5.5268616081063939</v>
      </c>
      <c r="M95" s="144">
        <f t="shared" si="41"/>
        <v>4.1178646691106469</v>
      </c>
      <c r="N95" s="141">
        <f t="shared" si="42"/>
        <v>4.1178646691106469</v>
      </c>
      <c r="O95" s="144">
        <f t="shared" si="29"/>
        <v>6</v>
      </c>
      <c r="P95" s="141">
        <f t="shared" si="30"/>
        <v>6</v>
      </c>
      <c r="Q95" s="144">
        <f t="shared" si="31"/>
        <v>6</v>
      </c>
      <c r="R95" s="141">
        <f t="shared" si="32"/>
        <v>4.7723631386085197</v>
      </c>
      <c r="S95" s="140">
        <f t="shared" si="43"/>
        <v>1.4689710972195777</v>
      </c>
      <c r="T95" s="141">
        <f t="shared" si="44"/>
        <v>4.7100475181730479</v>
      </c>
      <c r="U95" s="145">
        <f t="shared" si="28"/>
        <v>3.3010505791773004</v>
      </c>
      <c r="V95" s="272">
        <f t="shared" si="33"/>
        <v>6</v>
      </c>
      <c r="W95" s="145">
        <f t="shared" si="34"/>
        <v>4.7723631386085197</v>
      </c>
    </row>
    <row r="96" spans="1:23" x14ac:dyDescent="0.25">
      <c r="A96" s="9">
        <v>300355</v>
      </c>
      <c r="B96" s="2" t="s">
        <v>45</v>
      </c>
      <c r="C96" s="26" t="s">
        <v>75</v>
      </c>
      <c r="D96" s="175">
        <v>0.33</v>
      </c>
      <c r="E96" s="195" t="s">
        <v>232</v>
      </c>
      <c r="F96" s="181">
        <f t="shared" si="36"/>
        <v>2.0682701296412462</v>
      </c>
      <c r="G96" s="142">
        <f t="shared" si="37"/>
        <v>2.0682701296412462</v>
      </c>
      <c r="H96" s="141">
        <f t="shared" si="35"/>
        <v>2.765894098292943</v>
      </c>
      <c r="I96" s="142">
        <f t="shared" si="35"/>
        <v>2.765894098292943</v>
      </c>
      <c r="J96" s="141">
        <f t="shared" si="38"/>
        <v>2.4300292836909798</v>
      </c>
      <c r="K96" s="140">
        <f t="shared" si="39"/>
        <v>6</v>
      </c>
      <c r="L96" s="141">
        <f t="shared" si="40"/>
        <v>6</v>
      </c>
      <c r="M96" s="140">
        <f t="shared" si="41"/>
        <v>6</v>
      </c>
      <c r="N96" s="141">
        <f t="shared" si="42"/>
        <v>6</v>
      </c>
      <c r="O96" s="144">
        <f t="shared" si="29"/>
        <v>6</v>
      </c>
      <c r="P96" s="141">
        <f t="shared" si="30"/>
        <v>6</v>
      </c>
      <c r="Q96" s="144">
        <f t="shared" si="31"/>
        <v>6</v>
      </c>
      <c r="R96" s="141">
        <f t="shared" si="32"/>
        <v>6</v>
      </c>
      <c r="S96" s="140">
        <f t="shared" si="43"/>
        <v>2.8344929040355953</v>
      </c>
      <c r="T96" s="141">
        <f t="shared" si="44"/>
        <v>6</v>
      </c>
      <c r="U96" s="143">
        <f t="shared" si="28"/>
        <v>6</v>
      </c>
      <c r="V96" s="272">
        <f t="shared" si="33"/>
        <v>6</v>
      </c>
      <c r="W96" s="143">
        <f t="shared" si="34"/>
        <v>6</v>
      </c>
    </row>
    <row r="97" spans="1:23" x14ac:dyDescent="0.25">
      <c r="A97" s="9">
        <v>300722</v>
      </c>
      <c r="B97" s="2" t="s">
        <v>108</v>
      </c>
      <c r="C97" s="26" t="s">
        <v>74</v>
      </c>
      <c r="D97" s="175">
        <v>0.25</v>
      </c>
      <c r="E97" s="192" t="s">
        <v>202</v>
      </c>
      <c r="F97" s="181">
        <f t="shared" si="36"/>
        <v>2.762116571126445</v>
      </c>
      <c r="G97" s="142">
        <f t="shared" si="37"/>
        <v>2.762116571126445</v>
      </c>
      <c r="H97" s="141">
        <f t="shared" si="35"/>
        <v>3.6829802097466851</v>
      </c>
      <c r="I97" s="142">
        <f t="shared" si="35"/>
        <v>3.6829802097466851</v>
      </c>
      <c r="J97" s="141">
        <f t="shared" si="38"/>
        <v>3.2396386544720936</v>
      </c>
      <c r="K97" s="140">
        <f t="shared" si="39"/>
        <v>6</v>
      </c>
      <c r="L97" s="141">
        <f t="shared" si="40"/>
        <v>6</v>
      </c>
      <c r="M97" s="140">
        <f t="shared" si="41"/>
        <v>6</v>
      </c>
      <c r="N97" s="141">
        <f t="shared" si="42"/>
        <v>6</v>
      </c>
      <c r="O97" s="144">
        <f t="shared" si="29"/>
        <v>6</v>
      </c>
      <c r="P97" s="141">
        <f t="shared" si="30"/>
        <v>6</v>
      </c>
      <c r="Q97" s="144">
        <f t="shared" si="31"/>
        <v>6</v>
      </c>
      <c r="R97" s="141">
        <f t="shared" si="32"/>
        <v>6</v>
      </c>
      <c r="S97" s="140">
        <f t="shared" si="43"/>
        <v>3.8055306333269865</v>
      </c>
      <c r="T97" s="141">
        <f t="shared" si="44"/>
        <v>6</v>
      </c>
      <c r="U97" s="143">
        <f t="shared" si="28"/>
        <v>6</v>
      </c>
      <c r="V97" s="272">
        <f t="shared" si="33"/>
        <v>6</v>
      </c>
      <c r="W97" s="143">
        <f t="shared" si="34"/>
        <v>6</v>
      </c>
    </row>
    <row r="98" spans="1:23" x14ac:dyDescent="0.25">
      <c r="A98" s="9">
        <v>301102</v>
      </c>
      <c r="B98" s="2" t="s">
        <v>261</v>
      </c>
      <c r="C98" s="214" t="s">
        <v>74</v>
      </c>
      <c r="D98" s="175">
        <v>0.24</v>
      </c>
      <c r="E98" s="195" t="s">
        <v>232</v>
      </c>
      <c r="F98" s="181">
        <f t="shared" si="36"/>
        <v>2.8813714282567138</v>
      </c>
      <c r="G98" s="142">
        <f t="shared" si="37"/>
        <v>2.8813714282567138</v>
      </c>
      <c r="H98" s="141">
        <f t="shared" si="35"/>
        <v>3.8406043851527971</v>
      </c>
      <c r="I98" s="142">
        <f t="shared" si="35"/>
        <v>3.8406043851527971</v>
      </c>
      <c r="J98" s="141">
        <f t="shared" si="38"/>
        <v>3.3787902650750974</v>
      </c>
      <c r="K98" s="140">
        <f t="shared" si="39"/>
        <v>6</v>
      </c>
      <c r="L98" s="141">
        <f t="shared" si="40"/>
        <v>6</v>
      </c>
      <c r="M98" s="140">
        <f t="shared" si="41"/>
        <v>6</v>
      </c>
      <c r="N98" s="141">
        <f t="shared" si="42"/>
        <v>6</v>
      </c>
      <c r="O98" s="144">
        <f t="shared" si="29"/>
        <v>6</v>
      </c>
      <c r="P98" s="141">
        <f t="shared" si="30"/>
        <v>6</v>
      </c>
      <c r="Q98" s="144">
        <f t="shared" si="31"/>
        <v>6</v>
      </c>
      <c r="R98" s="141">
        <f t="shared" si="32"/>
        <v>6</v>
      </c>
      <c r="S98" s="140">
        <f t="shared" si="43"/>
        <v>3.9724277430489447</v>
      </c>
      <c r="T98" s="141">
        <f t="shared" si="44"/>
        <v>6</v>
      </c>
      <c r="U98" s="143">
        <f t="shared" si="28"/>
        <v>6</v>
      </c>
      <c r="V98" s="272">
        <f t="shared" si="33"/>
        <v>6</v>
      </c>
      <c r="W98" s="143">
        <f t="shared" si="34"/>
        <v>6</v>
      </c>
    </row>
    <row r="99" spans="1:23" x14ac:dyDescent="0.25">
      <c r="A99" s="9">
        <v>300729</v>
      </c>
      <c r="B99" s="2" t="s">
        <v>248</v>
      </c>
      <c r="C99" s="210" t="s">
        <v>74</v>
      </c>
      <c r="D99" s="175">
        <v>0.35</v>
      </c>
      <c r="E99" s="210" t="s">
        <v>202</v>
      </c>
      <c r="F99" s="181">
        <f t="shared" si="36"/>
        <v>1.9443689793760326</v>
      </c>
      <c r="G99" s="142">
        <f t="shared" si="37"/>
        <v>1.9443689793760326</v>
      </c>
      <c r="H99" s="141">
        <f t="shared" si="35"/>
        <v>2.6021287212476323</v>
      </c>
      <c r="I99" s="142">
        <f t="shared" si="35"/>
        <v>2.6021287212476323</v>
      </c>
      <c r="J99" s="141">
        <f t="shared" si="38"/>
        <v>2.2854561817657815</v>
      </c>
      <c r="K99" s="140">
        <f t="shared" si="39"/>
        <v>6</v>
      </c>
      <c r="L99" s="141">
        <f t="shared" si="40"/>
        <v>6</v>
      </c>
      <c r="M99" s="140">
        <f t="shared" si="41"/>
        <v>6</v>
      </c>
      <c r="N99" s="141">
        <f t="shared" si="42"/>
        <v>6</v>
      </c>
      <c r="O99" s="144">
        <f t="shared" si="29"/>
        <v>6</v>
      </c>
      <c r="P99" s="141">
        <f t="shared" si="30"/>
        <v>6</v>
      </c>
      <c r="Q99" s="144">
        <f t="shared" si="31"/>
        <v>6</v>
      </c>
      <c r="R99" s="141">
        <f t="shared" si="32"/>
        <v>6</v>
      </c>
      <c r="S99" s="140">
        <f t="shared" si="43"/>
        <v>2.6610933095192761</v>
      </c>
      <c r="T99" s="141">
        <f t="shared" si="44"/>
        <v>6</v>
      </c>
      <c r="U99" s="143">
        <f t="shared" si="28"/>
        <v>5.8732295643039434</v>
      </c>
      <c r="V99" s="272">
        <f t="shared" si="33"/>
        <v>6</v>
      </c>
      <c r="W99" s="143">
        <f t="shared" si="34"/>
        <v>6</v>
      </c>
    </row>
    <row r="100" spans="1:23" x14ac:dyDescent="0.25">
      <c r="A100" s="9">
        <v>300716</v>
      </c>
      <c r="B100" s="2" t="s">
        <v>46</v>
      </c>
      <c r="C100" s="26" t="s">
        <v>74</v>
      </c>
      <c r="D100" s="175">
        <v>0.41</v>
      </c>
      <c r="E100" s="192" t="s">
        <v>202</v>
      </c>
      <c r="F100" s="181">
        <f t="shared" si="36"/>
        <v>1.6451930311746619</v>
      </c>
      <c r="G100" s="142">
        <f t="shared" si="37"/>
        <v>1.6451930311746619</v>
      </c>
      <c r="H100" s="141">
        <f t="shared" si="35"/>
        <v>2.2066952498455397</v>
      </c>
      <c r="I100" s="142">
        <f t="shared" si="35"/>
        <v>2.2066952498455397</v>
      </c>
      <c r="J100" s="141">
        <f t="shared" si="38"/>
        <v>1.9363650332146913</v>
      </c>
      <c r="K100" s="140">
        <f t="shared" si="39"/>
        <v>6</v>
      </c>
      <c r="L100" s="141">
        <f t="shared" si="40"/>
        <v>6</v>
      </c>
      <c r="M100" s="140">
        <f t="shared" si="41"/>
        <v>6</v>
      </c>
      <c r="N100" s="141">
        <f t="shared" si="42"/>
        <v>6</v>
      </c>
      <c r="O100" s="144">
        <f t="shared" si="29"/>
        <v>6</v>
      </c>
      <c r="P100" s="141">
        <f t="shared" si="30"/>
        <v>6</v>
      </c>
      <c r="Q100" s="144">
        <f t="shared" si="31"/>
        <v>6</v>
      </c>
      <c r="R100" s="141">
        <f t="shared" si="32"/>
        <v>6</v>
      </c>
      <c r="S100" s="140">
        <f t="shared" si="43"/>
        <v>2.2423967276384063</v>
      </c>
      <c r="T100" s="141">
        <f t="shared" si="44"/>
        <v>6</v>
      </c>
      <c r="U100" s="143">
        <f t="shared" si="28"/>
        <v>4.96983011586922</v>
      </c>
      <c r="V100" s="272">
        <f t="shared" si="33"/>
        <v>6</v>
      </c>
      <c r="W100" s="143">
        <f t="shared" si="34"/>
        <v>6</v>
      </c>
    </row>
    <row r="101" spans="1:23" x14ac:dyDescent="0.25">
      <c r="A101" s="9">
        <v>300517</v>
      </c>
      <c r="B101" s="89" t="s">
        <v>47</v>
      </c>
      <c r="C101" s="105" t="s">
        <v>76</v>
      </c>
      <c r="D101" s="176">
        <v>0.55000000000000004</v>
      </c>
      <c r="E101" s="192" t="s">
        <v>202</v>
      </c>
      <c r="F101" s="181">
        <f t="shared" si="36"/>
        <v>1.2009620777847476</v>
      </c>
      <c r="G101" s="142">
        <f t="shared" si="37"/>
        <v>1.2009620777847476</v>
      </c>
      <c r="H101" s="141">
        <f t="shared" si="35"/>
        <v>1.6195364589757657</v>
      </c>
      <c r="I101" s="142">
        <f t="shared" si="35"/>
        <v>1.6195364589757657</v>
      </c>
      <c r="J101" s="141">
        <f t="shared" si="38"/>
        <v>1.4180175702145876</v>
      </c>
      <c r="K101" s="144">
        <f t="shared" si="39"/>
        <v>5.0478877281556755</v>
      </c>
      <c r="L101" s="141">
        <f t="shared" si="40"/>
        <v>6</v>
      </c>
      <c r="M101" s="144">
        <f t="shared" si="41"/>
        <v>4.5194887299388871</v>
      </c>
      <c r="N101" s="141">
        <f t="shared" si="42"/>
        <v>4.5194887299388871</v>
      </c>
      <c r="O101" s="144">
        <f t="shared" si="29"/>
        <v>6</v>
      </c>
      <c r="P101" s="141">
        <f t="shared" si="30"/>
        <v>6</v>
      </c>
      <c r="Q101" s="144">
        <f t="shared" si="31"/>
        <v>6</v>
      </c>
      <c r="R101" s="141">
        <f t="shared" si="32"/>
        <v>5.2334870603002042</v>
      </c>
      <c r="S101" s="140">
        <f t="shared" si="43"/>
        <v>1.6206957424213575</v>
      </c>
      <c r="T101" s="141">
        <f t="shared" si="44"/>
        <v>5.1564154743705961</v>
      </c>
      <c r="U101" s="145">
        <f t="shared" si="28"/>
        <v>3.6284188136479636</v>
      </c>
      <c r="V101" s="272">
        <f t="shared" si="33"/>
        <v>6</v>
      </c>
      <c r="W101" s="145">
        <f t="shared" si="34"/>
        <v>5.2334870603002042</v>
      </c>
    </row>
    <row r="102" spans="1:23" x14ac:dyDescent="0.25">
      <c r="A102" s="9">
        <v>300160</v>
      </c>
      <c r="B102" s="2" t="s">
        <v>192</v>
      </c>
      <c r="C102" s="26" t="s">
        <v>78</v>
      </c>
      <c r="D102" s="175">
        <v>0.3</v>
      </c>
      <c r="E102" s="192" t="s">
        <v>202</v>
      </c>
      <c r="F102" s="181">
        <f t="shared" si="36"/>
        <v>2.285097142605371</v>
      </c>
      <c r="G102" s="142">
        <f t="shared" si="37"/>
        <v>2.285097142605371</v>
      </c>
      <c r="H102" s="141">
        <f t="shared" si="35"/>
        <v>3.0524835081222377</v>
      </c>
      <c r="I102" s="142">
        <f t="shared" si="35"/>
        <v>3.0524835081222377</v>
      </c>
      <c r="J102" s="141">
        <f t="shared" si="38"/>
        <v>2.6830322120600778</v>
      </c>
      <c r="K102" s="140">
        <f t="shared" si="39"/>
        <v>6</v>
      </c>
      <c r="L102" s="141">
        <f t="shared" si="40"/>
        <v>6</v>
      </c>
      <c r="M102" s="140">
        <f t="shared" si="41"/>
        <v>6</v>
      </c>
      <c r="N102" s="141">
        <f t="shared" si="42"/>
        <v>6</v>
      </c>
      <c r="O102" s="144">
        <f t="shared" si="29"/>
        <v>6</v>
      </c>
      <c r="P102" s="141">
        <f t="shared" si="30"/>
        <v>6</v>
      </c>
      <c r="Q102" s="144">
        <f t="shared" si="31"/>
        <v>6</v>
      </c>
      <c r="R102" s="141">
        <f t="shared" si="32"/>
        <v>6</v>
      </c>
      <c r="S102" s="140">
        <f t="shared" si="43"/>
        <v>3.1379421944391552</v>
      </c>
      <c r="T102" s="141">
        <f t="shared" si="44"/>
        <v>6</v>
      </c>
      <c r="U102" s="143">
        <f t="shared" si="28"/>
        <v>6</v>
      </c>
      <c r="V102" s="272">
        <f t="shared" si="33"/>
        <v>6</v>
      </c>
      <c r="W102" s="143">
        <f t="shared" si="34"/>
        <v>6</v>
      </c>
    </row>
    <row r="103" spans="1:23" x14ac:dyDescent="0.25">
      <c r="A103" s="9">
        <v>300527</v>
      </c>
      <c r="B103" s="2" t="s">
        <v>48</v>
      </c>
      <c r="C103" s="26" t="s">
        <v>75</v>
      </c>
      <c r="D103" s="175">
        <v>0.31</v>
      </c>
      <c r="E103" s="192" t="s">
        <v>202</v>
      </c>
      <c r="F103" s="181">
        <f t="shared" si="36"/>
        <v>2.2081585251019717</v>
      </c>
      <c r="G103" s="142">
        <f t="shared" si="37"/>
        <v>2.2081585251019717</v>
      </c>
      <c r="H103" s="141">
        <f t="shared" si="35"/>
        <v>2.9507904917311976</v>
      </c>
      <c r="I103" s="142">
        <f t="shared" si="35"/>
        <v>2.9507904917311976</v>
      </c>
      <c r="J103" s="141">
        <f t="shared" si="38"/>
        <v>2.5932569794129785</v>
      </c>
      <c r="K103" s="140">
        <f t="shared" si="39"/>
        <v>6</v>
      </c>
      <c r="L103" s="141">
        <f t="shared" si="40"/>
        <v>6</v>
      </c>
      <c r="M103" s="140">
        <f t="shared" si="41"/>
        <v>6</v>
      </c>
      <c r="N103" s="141">
        <f t="shared" si="42"/>
        <v>6</v>
      </c>
      <c r="O103" s="144">
        <f t="shared" si="29"/>
        <v>6</v>
      </c>
      <c r="P103" s="141">
        <f t="shared" si="30"/>
        <v>6</v>
      </c>
      <c r="Q103" s="144">
        <f t="shared" si="31"/>
        <v>6</v>
      </c>
      <c r="R103" s="141">
        <f t="shared" si="32"/>
        <v>6</v>
      </c>
      <c r="S103" s="140">
        <f t="shared" si="43"/>
        <v>3.0302666397798279</v>
      </c>
      <c r="T103" s="141">
        <f t="shared" si="44"/>
        <v>6</v>
      </c>
      <c r="U103" s="143">
        <f t="shared" si="28"/>
        <v>6</v>
      </c>
      <c r="V103" s="272">
        <f t="shared" si="33"/>
        <v>6</v>
      </c>
      <c r="W103" s="143">
        <f t="shared" si="34"/>
        <v>6</v>
      </c>
    </row>
    <row r="104" spans="1:23" x14ac:dyDescent="0.25">
      <c r="A104" s="9">
        <v>300153</v>
      </c>
      <c r="B104" s="2" t="s">
        <v>49</v>
      </c>
      <c r="C104" s="26" t="s">
        <v>75</v>
      </c>
      <c r="D104" s="175">
        <v>0.46</v>
      </c>
      <c r="E104" s="192" t="s">
        <v>201</v>
      </c>
      <c r="F104" s="181">
        <f t="shared" si="36"/>
        <v>1.4554981364817634</v>
      </c>
      <c r="G104" s="142">
        <f t="shared" si="37"/>
        <v>1.4554981364817634</v>
      </c>
      <c r="H104" s="141">
        <f t="shared" si="35"/>
        <v>1.9559675052971115</v>
      </c>
      <c r="I104" s="142">
        <f t="shared" si="35"/>
        <v>1.9559675052971115</v>
      </c>
      <c r="J104" s="141">
        <f t="shared" si="38"/>
        <v>1.7150210078652679</v>
      </c>
      <c r="K104" s="140">
        <f t="shared" si="39"/>
        <v>6</v>
      </c>
      <c r="L104" s="141">
        <f t="shared" si="40"/>
        <v>6</v>
      </c>
      <c r="M104" s="140">
        <f t="shared" si="41"/>
        <v>5.4624321771008439</v>
      </c>
      <c r="N104" s="141">
        <f t="shared" si="42"/>
        <v>5.4624321771008439</v>
      </c>
      <c r="O104" s="144">
        <f t="shared" si="29"/>
        <v>6</v>
      </c>
      <c r="P104" s="141">
        <f t="shared" si="30"/>
        <v>6</v>
      </c>
      <c r="Q104" s="144">
        <f t="shared" si="31"/>
        <v>6</v>
      </c>
      <c r="R104" s="141">
        <f t="shared" si="32"/>
        <v>6</v>
      </c>
      <c r="S104" s="140">
        <f t="shared" si="43"/>
        <v>1.9769188224603187</v>
      </c>
      <c r="T104" s="141">
        <f t="shared" si="44"/>
        <v>6</v>
      </c>
      <c r="U104" s="143">
        <f t="shared" si="28"/>
        <v>4.3970224945790868</v>
      </c>
      <c r="V104" s="272">
        <f t="shared" si="33"/>
        <v>6</v>
      </c>
      <c r="W104" s="143">
        <f t="shared" si="34"/>
        <v>6</v>
      </c>
    </row>
    <row r="105" spans="1:23" x14ac:dyDescent="0.25">
      <c r="A105" s="9">
        <v>300154</v>
      </c>
      <c r="B105" s="9" t="s">
        <v>50</v>
      </c>
      <c r="C105" s="106" t="s">
        <v>76</v>
      </c>
      <c r="D105" s="177">
        <v>0.65</v>
      </c>
      <c r="E105" s="192" t="s">
        <v>202</v>
      </c>
      <c r="F105" s="181">
        <f t="shared" si="36"/>
        <v>1.0008140658178635</v>
      </c>
      <c r="G105" s="142">
        <f t="shared" si="37"/>
        <v>1.0008140658178635</v>
      </c>
      <c r="H105" s="141">
        <f t="shared" si="35"/>
        <v>1.3549923883641095</v>
      </c>
      <c r="I105" s="142">
        <f t="shared" si="35"/>
        <v>1.3549923883641095</v>
      </c>
      <c r="J105" s="141">
        <f t="shared" si="38"/>
        <v>1.1844764055661896</v>
      </c>
      <c r="K105" s="142">
        <f t="shared" si="39"/>
        <v>4.2405203853624949</v>
      </c>
      <c r="L105" s="141">
        <f t="shared" si="40"/>
        <v>5.086333792098209</v>
      </c>
      <c r="M105" s="142">
        <f t="shared" si="41"/>
        <v>3.7780289253329045</v>
      </c>
      <c r="N105" s="141">
        <f t="shared" si="42"/>
        <v>3.7780289253329045</v>
      </c>
      <c r="O105" s="144">
        <f t="shared" si="29"/>
        <v>6</v>
      </c>
      <c r="P105" s="141">
        <f t="shared" si="30"/>
        <v>6</v>
      </c>
      <c r="Q105" s="144">
        <f t="shared" si="31"/>
        <v>6</v>
      </c>
      <c r="R105" s="141">
        <f t="shared" si="32"/>
        <v>4.3821813587155569</v>
      </c>
      <c r="S105" s="140">
        <f t="shared" si="43"/>
        <v>1.3405887051257639</v>
      </c>
      <c r="T105" s="141">
        <f t="shared" si="44"/>
        <v>4.3323515552366585</v>
      </c>
      <c r="U105" s="146">
        <f t="shared" si="28"/>
        <v>3.0240466884713539</v>
      </c>
      <c r="V105" s="272">
        <f t="shared" si="33"/>
        <v>6</v>
      </c>
      <c r="W105" s="146">
        <f t="shared" si="34"/>
        <v>4.3821813587155569</v>
      </c>
    </row>
    <row r="106" spans="1:23" x14ac:dyDescent="0.25">
      <c r="A106" s="9">
        <v>300115</v>
      </c>
      <c r="B106" s="9" t="s">
        <v>130</v>
      </c>
      <c r="C106" s="106" t="s">
        <v>74</v>
      </c>
      <c r="D106" s="177">
        <v>0.36</v>
      </c>
      <c r="E106" s="192" t="s">
        <v>201</v>
      </c>
      <c r="F106" s="181">
        <f t="shared" si="36"/>
        <v>1.8875809521711424</v>
      </c>
      <c r="G106" s="142">
        <f t="shared" si="37"/>
        <v>1.8875809521711424</v>
      </c>
      <c r="H106" s="141">
        <f t="shared" si="35"/>
        <v>2.5270695901018647</v>
      </c>
      <c r="I106" s="142">
        <f t="shared" si="35"/>
        <v>2.5270695901018647</v>
      </c>
      <c r="J106" s="141">
        <f t="shared" si="38"/>
        <v>2.219193510050065</v>
      </c>
      <c r="K106" s="142">
        <f t="shared" si="39"/>
        <v>6</v>
      </c>
      <c r="L106" s="141">
        <f t="shared" si="40"/>
        <v>6</v>
      </c>
      <c r="M106" s="142">
        <f t="shared" si="41"/>
        <v>6</v>
      </c>
      <c r="N106" s="141">
        <f t="shared" si="42"/>
        <v>6</v>
      </c>
      <c r="O106" s="144">
        <f t="shared" si="29"/>
        <v>6</v>
      </c>
      <c r="P106" s="141">
        <f t="shared" si="30"/>
        <v>6</v>
      </c>
      <c r="Q106" s="144">
        <f t="shared" si="31"/>
        <v>6</v>
      </c>
      <c r="R106" s="141">
        <f t="shared" si="32"/>
        <v>6</v>
      </c>
      <c r="S106" s="140">
        <f t="shared" si="43"/>
        <v>2.5816184953659631</v>
      </c>
      <c r="T106" s="141">
        <f t="shared" si="44"/>
        <v>6</v>
      </c>
      <c r="U106" s="146">
        <f t="shared" si="28"/>
        <v>5.701750965295501</v>
      </c>
      <c r="V106" s="272">
        <f t="shared" si="33"/>
        <v>6</v>
      </c>
      <c r="W106" s="146">
        <f t="shared" si="34"/>
        <v>6</v>
      </c>
    </row>
    <row r="107" spans="1:23" x14ac:dyDescent="0.25">
      <c r="A107" s="9">
        <v>300727</v>
      </c>
      <c r="B107" s="2" t="s">
        <v>103</v>
      </c>
      <c r="C107" s="26" t="s">
        <v>75</v>
      </c>
      <c r="D107" s="175">
        <v>0.22</v>
      </c>
      <c r="E107" s="192" t="s">
        <v>202</v>
      </c>
      <c r="F107" s="181">
        <f t="shared" si="36"/>
        <v>3.1524051944618696</v>
      </c>
      <c r="G107" s="142">
        <f t="shared" si="37"/>
        <v>3.1524051944618696</v>
      </c>
      <c r="H107" s="141">
        <f t="shared" si="35"/>
        <v>4.1988411474394143</v>
      </c>
      <c r="I107" s="142">
        <f t="shared" si="35"/>
        <v>4.1988411474394143</v>
      </c>
      <c r="J107" s="141">
        <f t="shared" si="38"/>
        <v>3.6950439255364698</v>
      </c>
      <c r="K107" s="140">
        <f t="shared" si="39"/>
        <v>6</v>
      </c>
      <c r="L107" s="141">
        <f t="shared" si="40"/>
        <v>6</v>
      </c>
      <c r="M107" s="140">
        <f t="shared" si="41"/>
        <v>6</v>
      </c>
      <c r="N107" s="141">
        <f t="shared" si="42"/>
        <v>6</v>
      </c>
      <c r="O107" s="144">
        <f t="shared" si="29"/>
        <v>6</v>
      </c>
      <c r="P107" s="141">
        <f t="shared" si="30"/>
        <v>6</v>
      </c>
      <c r="Q107" s="144">
        <f t="shared" si="31"/>
        <v>6</v>
      </c>
      <c r="R107" s="141">
        <f t="shared" si="32"/>
        <v>6</v>
      </c>
      <c r="S107" s="140">
        <f t="shared" si="43"/>
        <v>4.3517393560533932</v>
      </c>
      <c r="T107" s="141">
        <f t="shared" si="44"/>
        <v>6</v>
      </c>
      <c r="U107" s="143">
        <f t="shared" si="28"/>
        <v>6</v>
      </c>
      <c r="V107" s="272">
        <f t="shared" si="33"/>
        <v>6</v>
      </c>
      <c r="W107" s="143">
        <f t="shared" si="34"/>
        <v>6</v>
      </c>
    </row>
    <row r="108" spans="1:23" x14ac:dyDescent="0.25">
      <c r="A108" s="9">
        <v>300814</v>
      </c>
      <c r="B108" s="2" t="s">
        <v>305</v>
      </c>
      <c r="C108" s="249" t="s">
        <v>74</v>
      </c>
      <c r="D108" s="175">
        <v>0.32</v>
      </c>
      <c r="E108" s="249" t="s">
        <v>202</v>
      </c>
      <c r="F108" s="181">
        <f t="shared" si="36"/>
        <v>2.1360285711925351</v>
      </c>
      <c r="G108" s="142">
        <f t="shared" si="37"/>
        <v>2.1360285711925351</v>
      </c>
      <c r="H108" s="141">
        <f t="shared" si="35"/>
        <v>2.8554532888645974</v>
      </c>
      <c r="I108" s="142">
        <f t="shared" si="35"/>
        <v>2.8554532888645974</v>
      </c>
      <c r="J108" s="141">
        <f t="shared" si="38"/>
        <v>2.5090926988063229</v>
      </c>
      <c r="K108" s="140">
        <f t="shared" si="39"/>
        <v>6</v>
      </c>
      <c r="L108" s="141">
        <f t="shared" si="40"/>
        <v>6</v>
      </c>
      <c r="M108" s="140">
        <f t="shared" si="41"/>
        <v>6</v>
      </c>
      <c r="N108" s="141">
        <f t="shared" si="42"/>
        <v>6</v>
      </c>
      <c r="O108" s="144">
        <f t="shared" si="29"/>
        <v>6</v>
      </c>
      <c r="P108" s="141">
        <f t="shared" si="30"/>
        <v>6</v>
      </c>
      <c r="Q108" s="144">
        <f t="shared" si="31"/>
        <v>6</v>
      </c>
      <c r="R108" s="141">
        <f t="shared" si="32"/>
        <v>6</v>
      </c>
      <c r="S108" s="140">
        <f t="shared" si="43"/>
        <v>2.9293208072867083</v>
      </c>
      <c r="T108" s="141">
        <f t="shared" si="44"/>
        <v>6</v>
      </c>
      <c r="U108" s="143">
        <f t="shared" si="28"/>
        <v>6</v>
      </c>
      <c r="V108" s="272">
        <f t="shared" si="33"/>
        <v>6</v>
      </c>
      <c r="W108" s="143">
        <f t="shared" si="34"/>
        <v>6</v>
      </c>
    </row>
    <row r="109" spans="1:23" x14ac:dyDescent="0.25">
      <c r="A109" s="9">
        <v>300412</v>
      </c>
      <c r="B109" s="2" t="s">
        <v>51</v>
      </c>
      <c r="C109" s="26" t="s">
        <v>75</v>
      </c>
      <c r="D109" s="175">
        <v>0.31</v>
      </c>
      <c r="E109" s="192" t="s">
        <v>202</v>
      </c>
      <c r="F109" s="181">
        <f t="shared" si="36"/>
        <v>2.2081585251019717</v>
      </c>
      <c r="G109" s="142">
        <f t="shared" si="37"/>
        <v>2.2081585251019717</v>
      </c>
      <c r="H109" s="141">
        <f t="shared" si="35"/>
        <v>2.9507904917311976</v>
      </c>
      <c r="I109" s="142">
        <f t="shared" si="35"/>
        <v>2.9507904917311976</v>
      </c>
      <c r="J109" s="141">
        <f t="shared" si="38"/>
        <v>2.5932569794129785</v>
      </c>
      <c r="K109" s="140">
        <f t="shared" si="39"/>
        <v>6</v>
      </c>
      <c r="L109" s="141">
        <f t="shared" si="40"/>
        <v>6</v>
      </c>
      <c r="M109" s="140">
        <f t="shared" si="41"/>
        <v>6</v>
      </c>
      <c r="N109" s="141">
        <f t="shared" si="42"/>
        <v>6</v>
      </c>
      <c r="O109" s="144">
        <f t="shared" si="29"/>
        <v>6</v>
      </c>
      <c r="P109" s="141">
        <f t="shared" si="30"/>
        <v>6</v>
      </c>
      <c r="Q109" s="144">
        <f t="shared" si="31"/>
        <v>6</v>
      </c>
      <c r="R109" s="141">
        <f t="shared" si="32"/>
        <v>6</v>
      </c>
      <c r="S109" s="140">
        <f t="shared" si="43"/>
        <v>3.0302666397798279</v>
      </c>
      <c r="T109" s="141">
        <f t="shared" si="44"/>
        <v>6</v>
      </c>
      <c r="U109" s="143">
        <f t="shared" si="28"/>
        <v>6</v>
      </c>
      <c r="V109" s="272">
        <f t="shared" si="33"/>
        <v>6</v>
      </c>
      <c r="W109" s="143">
        <f t="shared" si="34"/>
        <v>6</v>
      </c>
    </row>
    <row r="110" spans="1:23" x14ac:dyDescent="0.25">
      <c r="A110" s="9">
        <v>300807</v>
      </c>
      <c r="B110" s="89" t="s">
        <v>52</v>
      </c>
      <c r="C110" s="105" t="s">
        <v>75</v>
      </c>
      <c r="D110" s="176">
        <v>0.35</v>
      </c>
      <c r="E110" s="195" t="s">
        <v>232</v>
      </c>
      <c r="F110" s="181">
        <f t="shared" si="36"/>
        <v>1.9443689793760326</v>
      </c>
      <c r="G110" s="142">
        <f t="shared" si="37"/>
        <v>1.9443689793760326</v>
      </c>
      <c r="H110" s="141">
        <f t="shared" si="35"/>
        <v>2.6021287212476323</v>
      </c>
      <c r="I110" s="142">
        <f t="shared" si="35"/>
        <v>2.6021287212476323</v>
      </c>
      <c r="J110" s="141">
        <f t="shared" si="38"/>
        <v>2.2854561817657815</v>
      </c>
      <c r="K110" s="144">
        <f t="shared" si="39"/>
        <v>6</v>
      </c>
      <c r="L110" s="141">
        <f t="shared" si="40"/>
        <v>6</v>
      </c>
      <c r="M110" s="144">
        <f t="shared" si="41"/>
        <v>6</v>
      </c>
      <c r="N110" s="141">
        <f t="shared" si="42"/>
        <v>6</v>
      </c>
      <c r="O110" s="144">
        <f t="shared" si="29"/>
        <v>6</v>
      </c>
      <c r="P110" s="141">
        <f t="shared" si="30"/>
        <v>6</v>
      </c>
      <c r="Q110" s="144">
        <f t="shared" si="31"/>
        <v>6</v>
      </c>
      <c r="R110" s="141">
        <f t="shared" si="32"/>
        <v>6</v>
      </c>
      <c r="S110" s="140">
        <f t="shared" si="43"/>
        <v>2.6610933095192761</v>
      </c>
      <c r="T110" s="141">
        <f t="shared" si="44"/>
        <v>6</v>
      </c>
      <c r="U110" s="145">
        <f t="shared" ref="U110:U144" si="45">IF(((($U$7/2)^2-($U$6/2)^2)*PI()/$D110/1000)-0.3&gt;6,6,((($U$7/2)^2-($U$6/2)^2)*PI()/$D110/1000)-0.3)</f>
        <v>5.8732295643039434</v>
      </c>
      <c r="V110" s="272">
        <f t="shared" si="33"/>
        <v>6</v>
      </c>
      <c r="W110" s="145">
        <f t="shared" si="34"/>
        <v>6</v>
      </c>
    </row>
    <row r="111" spans="1:23" x14ac:dyDescent="0.25">
      <c r="A111" s="9">
        <v>300167</v>
      </c>
      <c r="B111" s="2" t="s">
        <v>110</v>
      </c>
      <c r="C111" s="26" t="s">
        <v>79</v>
      </c>
      <c r="D111" s="175">
        <v>0.7</v>
      </c>
      <c r="E111" s="192" t="s">
        <v>201</v>
      </c>
      <c r="F111" s="181">
        <f t="shared" si="36"/>
        <v>0.92218448968801636</v>
      </c>
      <c r="G111" s="142">
        <f t="shared" si="37"/>
        <v>0.92218448968801636</v>
      </c>
      <c r="H111" s="141">
        <f t="shared" si="35"/>
        <v>1.2510643606238161</v>
      </c>
      <c r="I111" s="142">
        <f t="shared" si="35"/>
        <v>1.2510643606238161</v>
      </c>
      <c r="J111" s="141">
        <f t="shared" si="38"/>
        <v>1.0927280908828907</v>
      </c>
      <c r="K111" s="140">
        <f t="shared" si="39"/>
        <v>3.9233403578366035</v>
      </c>
      <c r="L111" s="141">
        <f t="shared" si="40"/>
        <v>4.7087385212340509</v>
      </c>
      <c r="M111" s="140">
        <f t="shared" si="41"/>
        <v>3.4867411449519832</v>
      </c>
      <c r="N111" s="141">
        <f t="shared" si="42"/>
        <v>3.4867411449519832</v>
      </c>
      <c r="O111" s="144">
        <f t="shared" si="29"/>
        <v>6</v>
      </c>
      <c r="P111" s="141">
        <f t="shared" si="30"/>
        <v>6</v>
      </c>
      <c r="Q111" s="144">
        <f t="shared" si="31"/>
        <v>5.869863572175098</v>
      </c>
      <c r="R111" s="141">
        <f t="shared" si="32"/>
        <v>4.0477398330930177</v>
      </c>
      <c r="S111" s="140">
        <f t="shared" si="43"/>
        <v>1.2305466547596382</v>
      </c>
      <c r="T111" s="141">
        <f t="shared" si="44"/>
        <v>4.0086121584340404</v>
      </c>
      <c r="U111" s="143">
        <f t="shared" si="45"/>
        <v>2.7866147821519718</v>
      </c>
      <c r="V111" s="272">
        <f t="shared" si="33"/>
        <v>5.869863572175098</v>
      </c>
      <c r="W111" s="143">
        <f t="shared" si="34"/>
        <v>4.0477398330930177</v>
      </c>
    </row>
    <row r="112" spans="1:23" x14ac:dyDescent="0.25">
      <c r="A112" s="9">
        <v>300157</v>
      </c>
      <c r="B112" s="89" t="s">
        <v>53</v>
      </c>
      <c r="C112" s="105" t="s">
        <v>79</v>
      </c>
      <c r="D112" s="176">
        <v>0.6</v>
      </c>
      <c r="E112" s="192" t="s">
        <v>201</v>
      </c>
      <c r="F112" s="181">
        <f t="shared" si="36"/>
        <v>1.0925485713026855</v>
      </c>
      <c r="G112" s="142">
        <f t="shared" si="37"/>
        <v>1.0925485713026855</v>
      </c>
      <c r="H112" s="141">
        <f t="shared" si="35"/>
        <v>1.4762417540611188</v>
      </c>
      <c r="I112" s="142">
        <f t="shared" si="35"/>
        <v>1.4762417540611188</v>
      </c>
      <c r="J112" s="141">
        <f t="shared" si="38"/>
        <v>1.2915161060300389</v>
      </c>
      <c r="K112" s="144">
        <f t="shared" si="39"/>
        <v>4.6105637508093702</v>
      </c>
      <c r="L112" s="141">
        <f t="shared" si="40"/>
        <v>5.5268616081063939</v>
      </c>
      <c r="M112" s="144">
        <f t="shared" si="41"/>
        <v>4.1178646691106469</v>
      </c>
      <c r="N112" s="141">
        <f t="shared" si="42"/>
        <v>4.1178646691106469</v>
      </c>
      <c r="O112" s="144">
        <f t="shared" si="29"/>
        <v>6</v>
      </c>
      <c r="P112" s="141">
        <f t="shared" si="30"/>
        <v>6</v>
      </c>
      <c r="Q112" s="144">
        <f t="shared" si="31"/>
        <v>6</v>
      </c>
      <c r="R112" s="141">
        <f t="shared" si="32"/>
        <v>4.7723631386085197</v>
      </c>
      <c r="S112" s="140">
        <f t="shared" si="43"/>
        <v>1.4689710972195777</v>
      </c>
      <c r="T112" s="141">
        <f t="shared" si="44"/>
        <v>4.7100475181730479</v>
      </c>
      <c r="U112" s="145">
        <f t="shared" si="45"/>
        <v>3.3010505791773004</v>
      </c>
      <c r="V112" s="272">
        <f t="shared" si="33"/>
        <v>6</v>
      </c>
      <c r="W112" s="145">
        <f t="shared" si="34"/>
        <v>4.7723631386085197</v>
      </c>
    </row>
    <row r="113" spans="1:23" x14ac:dyDescent="0.25">
      <c r="A113" s="9">
        <v>300177</v>
      </c>
      <c r="B113" s="89" t="s">
        <v>224</v>
      </c>
      <c r="C113" s="105" t="s">
        <v>76</v>
      </c>
      <c r="D113" s="176">
        <v>0.38</v>
      </c>
      <c r="E113" s="192" t="s">
        <v>201</v>
      </c>
      <c r="F113" s="181">
        <f t="shared" si="36"/>
        <v>1.7829714283726614</v>
      </c>
      <c r="G113" s="142">
        <f t="shared" si="37"/>
        <v>1.7829714283726614</v>
      </c>
      <c r="H113" s="141">
        <f t="shared" si="35"/>
        <v>2.3888027695701877</v>
      </c>
      <c r="I113" s="142">
        <f t="shared" si="35"/>
        <v>2.3888027695701877</v>
      </c>
      <c r="J113" s="141">
        <f t="shared" si="38"/>
        <v>2.0971306937316401</v>
      </c>
      <c r="K113" s="144">
        <f t="shared" si="39"/>
        <v>6</v>
      </c>
      <c r="L113" s="141">
        <f t="shared" si="40"/>
        <v>6</v>
      </c>
      <c r="M113" s="144">
        <f t="shared" si="41"/>
        <v>6</v>
      </c>
      <c r="N113" s="141">
        <f t="shared" si="42"/>
        <v>6</v>
      </c>
      <c r="O113" s="144">
        <f t="shared" si="29"/>
        <v>6</v>
      </c>
      <c r="P113" s="141">
        <f t="shared" si="30"/>
        <v>6</v>
      </c>
      <c r="Q113" s="144">
        <f t="shared" si="31"/>
        <v>6</v>
      </c>
      <c r="R113" s="141">
        <f t="shared" si="32"/>
        <v>6</v>
      </c>
      <c r="S113" s="140">
        <f t="shared" si="43"/>
        <v>2.4352175219256487</v>
      </c>
      <c r="T113" s="141">
        <f t="shared" si="44"/>
        <v>6</v>
      </c>
      <c r="U113" s="145">
        <f t="shared" si="45"/>
        <v>5.3858693355431049</v>
      </c>
      <c r="V113" s="272">
        <f t="shared" si="33"/>
        <v>6</v>
      </c>
      <c r="W113" s="145">
        <f t="shared" si="34"/>
        <v>6</v>
      </c>
    </row>
    <row r="114" spans="1:23" ht="15" customHeight="1" x14ac:dyDescent="0.25">
      <c r="A114" s="13">
        <v>300112</v>
      </c>
      <c r="B114" s="22" t="s">
        <v>123</v>
      </c>
      <c r="C114" s="105" t="s">
        <v>77</v>
      </c>
      <c r="D114" s="178">
        <v>0.75</v>
      </c>
      <c r="E114" s="192" t="s">
        <v>201</v>
      </c>
      <c r="F114" s="181">
        <f t="shared" si="36"/>
        <v>0.85403885704214844</v>
      </c>
      <c r="G114" s="142">
        <f t="shared" si="37"/>
        <v>0.85403885704214844</v>
      </c>
      <c r="H114" s="141">
        <f t="shared" si="35"/>
        <v>1.1609934032488949</v>
      </c>
      <c r="I114" s="142">
        <f t="shared" si="35"/>
        <v>1.1609934032488949</v>
      </c>
      <c r="J114" s="141">
        <f t="shared" si="38"/>
        <v>1.0132128848240309</v>
      </c>
      <c r="K114" s="144">
        <f t="shared" si="39"/>
        <v>3.6484510006474959</v>
      </c>
      <c r="L114" s="141">
        <f t="shared" si="40"/>
        <v>4.381489286485114</v>
      </c>
      <c r="M114" s="144">
        <f t="shared" si="41"/>
        <v>3.2342917352885174</v>
      </c>
      <c r="N114" s="141">
        <f t="shared" si="42"/>
        <v>3.2342917352885174</v>
      </c>
      <c r="O114" s="144">
        <f t="shared" si="29"/>
        <v>6</v>
      </c>
      <c r="P114" s="141">
        <f t="shared" si="30"/>
        <v>5.7475658581603524</v>
      </c>
      <c r="Q114" s="144">
        <f t="shared" si="31"/>
        <v>5.4585393340300907</v>
      </c>
      <c r="R114" s="141">
        <f t="shared" si="32"/>
        <v>3.7578905108868161</v>
      </c>
      <c r="S114" s="140">
        <f t="shared" si="43"/>
        <v>1.1351768777756623</v>
      </c>
      <c r="T114" s="141">
        <f t="shared" si="44"/>
        <v>3.7280380145384382</v>
      </c>
      <c r="U114" s="145">
        <f t="shared" si="45"/>
        <v>2.5808404633418403</v>
      </c>
      <c r="V114" s="272">
        <f t="shared" si="33"/>
        <v>5.4585393340300907</v>
      </c>
      <c r="W114" s="145">
        <f t="shared" si="34"/>
        <v>3.7578905108868161</v>
      </c>
    </row>
    <row r="115" spans="1:23" ht="30.75" customHeight="1" x14ac:dyDescent="0.25">
      <c r="A115" s="22">
        <v>300134</v>
      </c>
      <c r="B115" s="22" t="s">
        <v>138</v>
      </c>
      <c r="C115" s="105" t="s">
        <v>77</v>
      </c>
      <c r="D115" s="178">
        <v>0.6</v>
      </c>
      <c r="E115" s="192" t="s">
        <v>201</v>
      </c>
      <c r="F115" s="182">
        <f t="shared" si="36"/>
        <v>1.0925485713026855</v>
      </c>
      <c r="G115" s="148">
        <f t="shared" si="37"/>
        <v>1.0925485713026855</v>
      </c>
      <c r="H115" s="147">
        <f t="shared" si="35"/>
        <v>1.4762417540611188</v>
      </c>
      <c r="I115" s="148">
        <f t="shared" si="35"/>
        <v>1.4762417540611188</v>
      </c>
      <c r="J115" s="147">
        <f t="shared" si="38"/>
        <v>1.2915161060300389</v>
      </c>
      <c r="K115" s="149">
        <f t="shared" si="39"/>
        <v>4.6105637508093702</v>
      </c>
      <c r="L115" s="147">
        <f t="shared" si="40"/>
        <v>5.5268616081063939</v>
      </c>
      <c r="M115" s="149">
        <f t="shared" si="41"/>
        <v>4.1178646691106469</v>
      </c>
      <c r="N115" s="147">
        <f t="shared" si="42"/>
        <v>4.1178646691106469</v>
      </c>
      <c r="O115" s="149">
        <f t="shared" si="29"/>
        <v>6</v>
      </c>
      <c r="P115" s="147">
        <f t="shared" si="30"/>
        <v>6</v>
      </c>
      <c r="Q115" s="149">
        <f t="shared" si="31"/>
        <v>6</v>
      </c>
      <c r="R115" s="147">
        <f t="shared" si="32"/>
        <v>4.7723631386085197</v>
      </c>
      <c r="S115" s="150">
        <f t="shared" si="43"/>
        <v>1.4689710972195777</v>
      </c>
      <c r="T115" s="147">
        <f t="shared" si="44"/>
        <v>4.7100475181730479</v>
      </c>
      <c r="U115" s="151">
        <f t="shared" si="45"/>
        <v>3.3010505791773004</v>
      </c>
      <c r="V115" s="273">
        <f t="shared" si="33"/>
        <v>6</v>
      </c>
      <c r="W115" s="151">
        <f t="shared" si="34"/>
        <v>4.7723631386085197</v>
      </c>
    </row>
    <row r="116" spans="1:23" x14ac:dyDescent="0.25">
      <c r="A116" s="15">
        <v>300166</v>
      </c>
      <c r="B116" s="67" t="s">
        <v>109</v>
      </c>
      <c r="C116" s="26" t="s">
        <v>79</v>
      </c>
      <c r="D116" s="175">
        <v>0.57999999999999996</v>
      </c>
      <c r="E116" s="192" t="s">
        <v>201</v>
      </c>
      <c r="F116" s="181">
        <f t="shared" si="36"/>
        <v>1.1336709358303643</v>
      </c>
      <c r="G116" s="142">
        <f t="shared" si="37"/>
        <v>1.1336709358303643</v>
      </c>
      <c r="H116" s="141">
        <f t="shared" si="35"/>
        <v>1.5305949179942608</v>
      </c>
      <c r="I116" s="142">
        <f t="shared" si="35"/>
        <v>1.5305949179942608</v>
      </c>
      <c r="J116" s="141">
        <f t="shared" si="38"/>
        <v>1.3394994200310748</v>
      </c>
      <c r="K116" s="140">
        <f t="shared" si="39"/>
        <v>4.7764452594579696</v>
      </c>
      <c r="L116" s="141">
        <f t="shared" si="40"/>
        <v>5.7243395945928208</v>
      </c>
      <c r="M116" s="140">
        <f t="shared" si="41"/>
        <v>4.2702048301144622</v>
      </c>
      <c r="N116" s="141">
        <f t="shared" si="42"/>
        <v>4.2702048301144622</v>
      </c>
      <c r="O116" s="144">
        <f t="shared" si="29"/>
        <v>6</v>
      </c>
      <c r="P116" s="141">
        <f t="shared" si="30"/>
        <v>6</v>
      </c>
      <c r="Q116" s="144">
        <f t="shared" si="31"/>
        <v>6</v>
      </c>
      <c r="R116" s="141">
        <f t="shared" si="32"/>
        <v>4.9472722123536412</v>
      </c>
      <c r="S116" s="140">
        <f t="shared" si="43"/>
        <v>1.5265218247099082</v>
      </c>
      <c r="T116" s="141">
        <f t="shared" si="44"/>
        <v>4.8793595015583255</v>
      </c>
      <c r="U116" s="143">
        <f t="shared" si="45"/>
        <v>3.425224737079966</v>
      </c>
      <c r="V116" s="272">
        <f t="shared" si="33"/>
        <v>6</v>
      </c>
      <c r="W116" s="143">
        <f t="shared" si="34"/>
        <v>4.9472722123536412</v>
      </c>
    </row>
    <row r="117" spans="1:23" hidden="1" x14ac:dyDescent="0.25">
      <c r="A117" s="15">
        <v>300145</v>
      </c>
      <c r="B117" s="67" t="s">
        <v>288</v>
      </c>
      <c r="C117" s="227" t="s">
        <v>79</v>
      </c>
      <c r="D117" s="175">
        <v>0.82</v>
      </c>
      <c r="E117" s="227" t="s">
        <v>201</v>
      </c>
      <c r="F117" s="181">
        <f t="shared" si="36"/>
        <v>0.772596515587331</v>
      </c>
      <c r="G117" s="142">
        <f t="shared" si="37"/>
        <v>0.772596515587331</v>
      </c>
      <c r="H117" s="141">
        <f t="shared" si="35"/>
        <v>1.0533476249227698</v>
      </c>
      <c r="I117" s="142">
        <f t="shared" si="35"/>
        <v>1.0533476249227698</v>
      </c>
      <c r="J117" s="141">
        <f t="shared" si="38"/>
        <v>0.91818251660734573</v>
      </c>
      <c r="K117" s="140">
        <f t="shared" si="39"/>
        <v>3.3199246957141733</v>
      </c>
      <c r="L117" s="141">
        <f t="shared" si="40"/>
        <v>3.9903865425168732</v>
      </c>
      <c r="M117" s="140">
        <f t="shared" si="41"/>
        <v>2.9325839042273025</v>
      </c>
      <c r="N117" s="141">
        <f t="shared" si="42"/>
        <v>2.9325839042273025</v>
      </c>
      <c r="O117" s="144">
        <f t="shared" si="29"/>
        <v>6</v>
      </c>
      <c r="P117" s="141">
        <f t="shared" si="30"/>
        <v>5.2313102361222734</v>
      </c>
      <c r="Q117" s="144">
        <f t="shared" si="31"/>
        <v>4.9669567079543517</v>
      </c>
      <c r="R117" s="141">
        <f t="shared" si="32"/>
        <v>3.4114852233720883</v>
      </c>
      <c r="S117" s="140">
        <f t="shared" si="43"/>
        <v>1.0211983638192033</v>
      </c>
      <c r="T117" s="141">
        <f t="shared" si="44"/>
        <v>3.3927176962241812</v>
      </c>
      <c r="U117" s="143">
        <f t="shared" si="45"/>
        <v>2.3349150579346101</v>
      </c>
      <c r="V117" s="272">
        <f t="shared" si="33"/>
        <v>4.9669567079543517</v>
      </c>
      <c r="W117" s="143">
        <f t="shared" si="34"/>
        <v>3.4114852233720883</v>
      </c>
    </row>
    <row r="118" spans="1:23" hidden="1" x14ac:dyDescent="0.25">
      <c r="A118" s="15">
        <v>300143</v>
      </c>
      <c r="B118" s="67" t="s">
        <v>289</v>
      </c>
      <c r="C118" s="227" t="s">
        <v>79</v>
      </c>
      <c r="D118" s="175">
        <v>0.72</v>
      </c>
      <c r="E118" s="227" t="s">
        <v>201</v>
      </c>
      <c r="F118" s="181">
        <f t="shared" si="36"/>
        <v>0.89379047608557127</v>
      </c>
      <c r="G118" s="142">
        <f t="shared" si="37"/>
        <v>0.89379047608557127</v>
      </c>
      <c r="H118" s="141">
        <f t="shared" si="35"/>
        <v>1.2135347950509323</v>
      </c>
      <c r="I118" s="142">
        <f t="shared" si="35"/>
        <v>1.2135347950509323</v>
      </c>
      <c r="J118" s="141">
        <f t="shared" si="38"/>
        <v>1.0595967550250325</v>
      </c>
      <c r="K118" s="140">
        <f t="shared" si="39"/>
        <v>3.8088031256744754</v>
      </c>
      <c r="L118" s="141">
        <f t="shared" si="40"/>
        <v>4.5723846734219951</v>
      </c>
      <c r="M118" s="140">
        <f t="shared" si="41"/>
        <v>3.3815538909255389</v>
      </c>
      <c r="N118" s="141">
        <f t="shared" si="42"/>
        <v>3.3815538909255389</v>
      </c>
      <c r="O118" s="144">
        <f t="shared" si="29"/>
        <v>6</v>
      </c>
      <c r="P118" s="141">
        <f t="shared" si="30"/>
        <v>5.9995477689170329</v>
      </c>
      <c r="Q118" s="144">
        <f t="shared" si="31"/>
        <v>5.698478472948012</v>
      </c>
      <c r="R118" s="141">
        <f t="shared" si="32"/>
        <v>3.9269692821737676</v>
      </c>
      <c r="S118" s="140">
        <f t="shared" si="43"/>
        <v>1.1908092476829817</v>
      </c>
      <c r="T118" s="141">
        <f t="shared" si="44"/>
        <v>3.8917062651442063</v>
      </c>
      <c r="U118" s="143">
        <f t="shared" si="45"/>
        <v>2.7008754826477506</v>
      </c>
      <c r="V118" s="272">
        <f t="shared" si="33"/>
        <v>5.698478472948012</v>
      </c>
      <c r="W118" s="143">
        <f t="shared" si="34"/>
        <v>3.9269692821737676</v>
      </c>
    </row>
    <row r="119" spans="1:23" x14ac:dyDescent="0.25">
      <c r="A119" s="15">
        <v>300145</v>
      </c>
      <c r="B119" s="67" t="s">
        <v>288</v>
      </c>
      <c r="C119" s="249" t="s">
        <v>79</v>
      </c>
      <c r="D119" s="175">
        <v>0.82</v>
      </c>
      <c r="E119" s="249" t="s">
        <v>201</v>
      </c>
      <c r="F119" s="223" t="s">
        <v>190</v>
      </c>
      <c r="G119" s="224" t="s">
        <v>190</v>
      </c>
      <c r="H119" s="225" t="s">
        <v>190</v>
      </c>
      <c r="I119" s="224" t="s">
        <v>190</v>
      </c>
      <c r="J119" s="225" t="s">
        <v>190</v>
      </c>
      <c r="K119" s="140">
        <f t="shared" si="39"/>
        <v>3.3199246957141733</v>
      </c>
      <c r="L119" s="141">
        <f t="shared" si="40"/>
        <v>3.9903865425168732</v>
      </c>
      <c r="M119" s="140">
        <f t="shared" si="41"/>
        <v>2.9325839042273025</v>
      </c>
      <c r="N119" s="141">
        <f t="shared" si="42"/>
        <v>2.9325839042273025</v>
      </c>
      <c r="O119" s="144">
        <f t="shared" si="29"/>
        <v>6</v>
      </c>
      <c r="P119" s="141">
        <f t="shared" si="30"/>
        <v>5.2313102361222734</v>
      </c>
      <c r="Q119" s="144">
        <f t="shared" si="31"/>
        <v>4.9669567079543517</v>
      </c>
      <c r="R119" s="141">
        <f t="shared" si="32"/>
        <v>3.4114852233720883</v>
      </c>
      <c r="S119" s="140">
        <f t="shared" si="43"/>
        <v>1.0211983638192033</v>
      </c>
      <c r="T119" s="141">
        <f t="shared" si="44"/>
        <v>3.3927176962241812</v>
      </c>
      <c r="U119" s="143">
        <f t="shared" si="45"/>
        <v>2.3349150579346101</v>
      </c>
      <c r="V119" s="272">
        <f t="shared" si="33"/>
        <v>4.9669567079543517</v>
      </c>
      <c r="W119" s="143">
        <f t="shared" si="34"/>
        <v>3.4114852233720883</v>
      </c>
    </row>
    <row r="120" spans="1:23" x14ac:dyDescent="0.25">
      <c r="A120" s="15">
        <v>300146</v>
      </c>
      <c r="B120" s="67" t="s">
        <v>310</v>
      </c>
      <c r="C120" s="249" t="s">
        <v>79</v>
      </c>
      <c r="D120" s="175">
        <v>0.65</v>
      </c>
      <c r="E120" s="249" t="s">
        <v>201</v>
      </c>
      <c r="F120" s="223" t="s">
        <v>190</v>
      </c>
      <c r="G120" s="224" t="s">
        <v>190</v>
      </c>
      <c r="H120" s="225" t="s">
        <v>190</v>
      </c>
      <c r="I120" s="224" t="s">
        <v>190</v>
      </c>
      <c r="J120" s="225" t="s">
        <v>190</v>
      </c>
      <c r="K120" s="140">
        <f t="shared" si="39"/>
        <v>4.2405203853624949</v>
      </c>
      <c r="L120" s="141">
        <f t="shared" si="40"/>
        <v>5.086333792098209</v>
      </c>
      <c r="M120" s="140">
        <f t="shared" si="41"/>
        <v>3.7780289253329045</v>
      </c>
      <c r="N120" s="141">
        <f t="shared" si="42"/>
        <v>3.7780289253329045</v>
      </c>
      <c r="O120" s="144">
        <f t="shared" si="29"/>
        <v>6</v>
      </c>
      <c r="P120" s="141">
        <f t="shared" si="30"/>
        <v>6</v>
      </c>
      <c r="Q120" s="144">
        <f t="shared" si="31"/>
        <v>6</v>
      </c>
      <c r="R120" s="141">
        <f t="shared" si="32"/>
        <v>4.3821813587155569</v>
      </c>
      <c r="S120" s="140">
        <f t="shared" si="43"/>
        <v>1.3405887051257639</v>
      </c>
      <c r="T120" s="141">
        <f t="shared" si="44"/>
        <v>4.3323515552366585</v>
      </c>
      <c r="U120" s="143">
        <f t="shared" si="45"/>
        <v>3.0240466884713539</v>
      </c>
      <c r="V120" s="272">
        <f t="shared" si="33"/>
        <v>6</v>
      </c>
      <c r="W120" s="143">
        <f t="shared" si="34"/>
        <v>4.3821813587155569</v>
      </c>
    </row>
    <row r="121" spans="1:23" x14ac:dyDescent="0.25">
      <c r="A121" s="15">
        <v>300187</v>
      </c>
      <c r="B121" s="67" t="s">
        <v>309</v>
      </c>
      <c r="C121" s="249" t="s">
        <v>79</v>
      </c>
      <c r="D121" s="175">
        <v>0.5</v>
      </c>
      <c r="E121" s="249" t="s">
        <v>201</v>
      </c>
      <c r="F121" s="223" t="s">
        <v>190</v>
      </c>
      <c r="G121" s="224" t="s">
        <v>190</v>
      </c>
      <c r="H121" s="225" t="s">
        <v>190</v>
      </c>
      <c r="I121" s="224" t="s">
        <v>190</v>
      </c>
      <c r="J121" s="225" t="s">
        <v>190</v>
      </c>
      <c r="K121" s="140">
        <f t="shared" si="39"/>
        <v>5.5726765009712445</v>
      </c>
      <c r="L121" s="141">
        <f t="shared" si="40"/>
        <v>6</v>
      </c>
      <c r="M121" s="140">
        <f t="shared" si="41"/>
        <v>5.0014376029327758</v>
      </c>
      <c r="N121" s="141">
        <f t="shared" si="42"/>
        <v>5.0014376029327758</v>
      </c>
      <c r="O121" s="144">
        <f t="shared" si="29"/>
        <v>6</v>
      </c>
      <c r="P121" s="141">
        <f t="shared" si="30"/>
        <v>6</v>
      </c>
      <c r="Q121" s="144">
        <f t="shared" si="31"/>
        <v>6</v>
      </c>
      <c r="R121" s="141">
        <f t="shared" si="32"/>
        <v>5.7868357663302241</v>
      </c>
      <c r="S121" s="140">
        <f t="shared" si="43"/>
        <v>1.8027653166634934</v>
      </c>
      <c r="T121" s="141">
        <f t="shared" si="44"/>
        <v>5.6920570218076572</v>
      </c>
      <c r="U121" s="143">
        <f t="shared" si="45"/>
        <v>4.0212606950127601</v>
      </c>
      <c r="V121" s="272">
        <f t="shared" si="33"/>
        <v>6</v>
      </c>
      <c r="W121" s="143">
        <f t="shared" si="34"/>
        <v>5.7868357663302241</v>
      </c>
    </row>
    <row r="122" spans="1:23" x14ac:dyDescent="0.25">
      <c r="A122" s="15">
        <v>300143</v>
      </c>
      <c r="B122" s="67" t="s">
        <v>289</v>
      </c>
      <c r="C122" s="249" t="s">
        <v>79</v>
      </c>
      <c r="D122" s="175">
        <v>0.72</v>
      </c>
      <c r="E122" s="249" t="s">
        <v>201</v>
      </c>
      <c r="F122" s="223" t="s">
        <v>190</v>
      </c>
      <c r="G122" s="224" t="s">
        <v>190</v>
      </c>
      <c r="H122" s="225" t="s">
        <v>190</v>
      </c>
      <c r="I122" s="224" t="s">
        <v>190</v>
      </c>
      <c r="J122" s="225" t="s">
        <v>190</v>
      </c>
      <c r="K122" s="140">
        <f t="shared" si="39"/>
        <v>3.8088031256744754</v>
      </c>
      <c r="L122" s="141">
        <f t="shared" si="40"/>
        <v>4.5723846734219951</v>
      </c>
      <c r="M122" s="140">
        <f t="shared" si="41"/>
        <v>3.3815538909255389</v>
      </c>
      <c r="N122" s="141">
        <f t="shared" si="42"/>
        <v>3.3815538909255389</v>
      </c>
      <c r="O122" s="144">
        <f t="shared" si="29"/>
        <v>6</v>
      </c>
      <c r="P122" s="141">
        <f t="shared" si="30"/>
        <v>5.9995477689170329</v>
      </c>
      <c r="Q122" s="144">
        <f t="shared" si="31"/>
        <v>5.698478472948012</v>
      </c>
      <c r="R122" s="141">
        <f t="shared" si="32"/>
        <v>3.9269692821737676</v>
      </c>
      <c r="S122" s="140">
        <f t="shared" si="43"/>
        <v>1.1908092476829817</v>
      </c>
      <c r="T122" s="141">
        <f t="shared" si="44"/>
        <v>3.8917062651442063</v>
      </c>
      <c r="U122" s="143">
        <f t="shared" si="45"/>
        <v>2.7008754826477506</v>
      </c>
      <c r="V122" s="272">
        <f t="shared" si="33"/>
        <v>5.698478472948012</v>
      </c>
      <c r="W122" s="143">
        <f t="shared" si="34"/>
        <v>3.9269692821737676</v>
      </c>
    </row>
    <row r="123" spans="1:23" x14ac:dyDescent="0.25">
      <c r="A123" s="15">
        <v>300812</v>
      </c>
      <c r="B123" s="67" t="s">
        <v>249</v>
      </c>
      <c r="C123" s="211" t="s">
        <v>74</v>
      </c>
      <c r="D123" s="175">
        <v>0.33</v>
      </c>
      <c r="E123" s="195" t="s">
        <v>232</v>
      </c>
      <c r="F123" s="181">
        <f t="shared" si="36"/>
        <v>2.0682701296412462</v>
      </c>
      <c r="G123" s="142">
        <f t="shared" si="37"/>
        <v>2.0682701296412462</v>
      </c>
      <c r="H123" s="141">
        <f t="shared" si="35"/>
        <v>2.765894098292943</v>
      </c>
      <c r="I123" s="142">
        <f t="shared" si="35"/>
        <v>2.765894098292943</v>
      </c>
      <c r="J123" s="141">
        <f t="shared" si="38"/>
        <v>2.4300292836909798</v>
      </c>
      <c r="K123" s="140">
        <f t="shared" si="39"/>
        <v>6</v>
      </c>
      <c r="L123" s="141">
        <f t="shared" si="40"/>
        <v>6</v>
      </c>
      <c r="M123" s="140">
        <f t="shared" si="41"/>
        <v>6</v>
      </c>
      <c r="N123" s="141">
        <f t="shared" si="42"/>
        <v>6</v>
      </c>
      <c r="O123" s="144">
        <f t="shared" si="29"/>
        <v>6</v>
      </c>
      <c r="P123" s="141">
        <f t="shared" si="30"/>
        <v>6</v>
      </c>
      <c r="Q123" s="144">
        <f t="shared" si="31"/>
        <v>6</v>
      </c>
      <c r="R123" s="141">
        <f t="shared" si="32"/>
        <v>6</v>
      </c>
      <c r="S123" s="140">
        <f t="shared" si="43"/>
        <v>2.8344929040355953</v>
      </c>
      <c r="T123" s="141">
        <f t="shared" si="44"/>
        <v>6</v>
      </c>
      <c r="U123" s="143">
        <f t="shared" si="45"/>
        <v>6</v>
      </c>
      <c r="V123" s="272">
        <f t="shared" si="33"/>
        <v>6</v>
      </c>
      <c r="W123" s="143">
        <f t="shared" si="34"/>
        <v>6</v>
      </c>
    </row>
    <row r="124" spans="1:23" x14ac:dyDescent="0.25">
      <c r="A124" s="9">
        <v>300348</v>
      </c>
      <c r="B124" s="2" t="s">
        <v>54</v>
      </c>
      <c r="C124" s="26" t="s">
        <v>75</v>
      </c>
      <c r="D124" s="175">
        <v>0.34</v>
      </c>
      <c r="E124" s="192" t="s">
        <v>202</v>
      </c>
      <c r="F124" s="181">
        <f t="shared" si="36"/>
        <v>2.0044974787694447</v>
      </c>
      <c r="G124" s="142">
        <f t="shared" si="37"/>
        <v>2.0044974787694447</v>
      </c>
      <c r="H124" s="141">
        <f t="shared" si="35"/>
        <v>2.6816030954019738</v>
      </c>
      <c r="I124" s="142">
        <f t="shared" si="35"/>
        <v>2.6816030954019738</v>
      </c>
      <c r="J124" s="141">
        <f t="shared" si="38"/>
        <v>2.3556166577000686</v>
      </c>
      <c r="K124" s="140">
        <f t="shared" si="39"/>
        <v>6</v>
      </c>
      <c r="L124" s="141">
        <f t="shared" si="40"/>
        <v>6</v>
      </c>
      <c r="M124" s="140">
        <f t="shared" si="41"/>
        <v>6</v>
      </c>
      <c r="N124" s="141">
        <f t="shared" si="42"/>
        <v>6</v>
      </c>
      <c r="O124" s="144">
        <f t="shared" si="29"/>
        <v>6</v>
      </c>
      <c r="P124" s="141">
        <f t="shared" si="30"/>
        <v>6</v>
      </c>
      <c r="Q124" s="144">
        <f t="shared" si="31"/>
        <v>6</v>
      </c>
      <c r="R124" s="141">
        <f t="shared" si="32"/>
        <v>6</v>
      </c>
      <c r="S124" s="140">
        <f t="shared" si="43"/>
        <v>2.7452431127404311</v>
      </c>
      <c r="T124" s="141">
        <f t="shared" si="44"/>
        <v>6</v>
      </c>
      <c r="U124" s="143">
        <f t="shared" si="45"/>
        <v>6</v>
      </c>
      <c r="V124" s="272">
        <f t="shared" si="33"/>
        <v>6</v>
      </c>
      <c r="W124" s="143">
        <f t="shared" si="34"/>
        <v>6</v>
      </c>
    </row>
    <row r="125" spans="1:23" x14ac:dyDescent="0.25">
      <c r="A125" s="9">
        <v>300721</v>
      </c>
      <c r="B125" s="2" t="s">
        <v>112</v>
      </c>
      <c r="C125" s="26" t="s">
        <v>78</v>
      </c>
      <c r="D125" s="175">
        <v>0.39</v>
      </c>
      <c r="E125" s="195" t="s">
        <v>232</v>
      </c>
      <c r="F125" s="181">
        <f t="shared" si="36"/>
        <v>1.7346901096964391</v>
      </c>
      <c r="G125" s="142">
        <f t="shared" si="37"/>
        <v>1.7346901096964391</v>
      </c>
      <c r="H125" s="141">
        <f t="shared" si="35"/>
        <v>2.3249873139401824</v>
      </c>
      <c r="I125" s="142">
        <f t="shared" si="35"/>
        <v>2.3249873139401824</v>
      </c>
      <c r="J125" s="141">
        <f t="shared" si="38"/>
        <v>2.0407940092769832</v>
      </c>
      <c r="K125" s="140">
        <f t="shared" si="39"/>
        <v>6</v>
      </c>
      <c r="L125" s="141">
        <f t="shared" si="40"/>
        <v>6</v>
      </c>
      <c r="M125" s="140">
        <f t="shared" si="41"/>
        <v>6</v>
      </c>
      <c r="N125" s="141">
        <f t="shared" si="42"/>
        <v>6</v>
      </c>
      <c r="O125" s="144">
        <f t="shared" si="29"/>
        <v>6</v>
      </c>
      <c r="P125" s="141">
        <f t="shared" si="30"/>
        <v>6</v>
      </c>
      <c r="Q125" s="144">
        <f t="shared" si="31"/>
        <v>6</v>
      </c>
      <c r="R125" s="141">
        <f t="shared" si="32"/>
        <v>6</v>
      </c>
      <c r="S125" s="140">
        <f t="shared" si="43"/>
        <v>2.367647841876273</v>
      </c>
      <c r="T125" s="141">
        <f t="shared" si="44"/>
        <v>6</v>
      </c>
      <c r="U125" s="143">
        <f t="shared" si="45"/>
        <v>5.2400778141189228</v>
      </c>
      <c r="V125" s="272">
        <f t="shared" si="33"/>
        <v>6</v>
      </c>
      <c r="W125" s="143">
        <f t="shared" si="34"/>
        <v>6</v>
      </c>
    </row>
    <row r="126" spans="1:23" x14ac:dyDescent="0.25">
      <c r="A126" s="9">
        <v>300219</v>
      </c>
      <c r="B126" s="2" t="s">
        <v>55</v>
      </c>
      <c r="C126" s="26" t="s">
        <v>77</v>
      </c>
      <c r="D126" s="175">
        <v>0.47</v>
      </c>
      <c r="E126" s="192" t="s">
        <v>201</v>
      </c>
      <c r="F126" s="181">
        <f t="shared" si="36"/>
        <v>1.4224024314502368</v>
      </c>
      <c r="G126" s="142">
        <f t="shared" si="37"/>
        <v>1.4224024314502368</v>
      </c>
      <c r="H126" s="141">
        <f t="shared" si="35"/>
        <v>1.912223515822705</v>
      </c>
      <c r="I126" s="142">
        <f t="shared" si="35"/>
        <v>1.912223515822705</v>
      </c>
      <c r="J126" s="141">
        <f t="shared" si="38"/>
        <v>1.6764035396128159</v>
      </c>
      <c r="K126" s="140">
        <f t="shared" si="39"/>
        <v>5.9411452137991967</v>
      </c>
      <c r="L126" s="141">
        <f t="shared" si="40"/>
        <v>6</v>
      </c>
      <c r="M126" s="140">
        <f t="shared" si="41"/>
        <v>5.3398272371625284</v>
      </c>
      <c r="N126" s="141">
        <f t="shared" si="42"/>
        <v>5.3398272371625284</v>
      </c>
      <c r="O126" s="144">
        <f t="shared" si="29"/>
        <v>6</v>
      </c>
      <c r="P126" s="141">
        <f t="shared" si="30"/>
        <v>6</v>
      </c>
      <c r="Q126" s="144">
        <f t="shared" si="31"/>
        <v>6</v>
      </c>
      <c r="R126" s="141">
        <f t="shared" si="32"/>
        <v>6</v>
      </c>
      <c r="S126" s="140">
        <f t="shared" si="43"/>
        <v>1.9306014007058441</v>
      </c>
      <c r="T126" s="141">
        <f t="shared" si="44"/>
        <v>6</v>
      </c>
      <c r="U126" s="143">
        <f t="shared" si="45"/>
        <v>4.2970858457582555</v>
      </c>
      <c r="V126" s="272">
        <f t="shared" si="33"/>
        <v>6</v>
      </c>
      <c r="W126" s="143">
        <f t="shared" si="34"/>
        <v>6</v>
      </c>
    </row>
    <row r="127" spans="1:23" x14ac:dyDescent="0.25">
      <c r="A127" s="9">
        <v>300333</v>
      </c>
      <c r="B127" s="2" t="s">
        <v>56</v>
      </c>
      <c r="C127" s="26" t="s">
        <v>75</v>
      </c>
      <c r="D127" s="175">
        <v>0.38</v>
      </c>
      <c r="E127" s="192" t="s">
        <v>202</v>
      </c>
      <c r="F127" s="181">
        <f t="shared" si="36"/>
        <v>1.7829714283726614</v>
      </c>
      <c r="G127" s="142">
        <f t="shared" si="37"/>
        <v>1.7829714283726614</v>
      </c>
      <c r="H127" s="141">
        <f t="shared" si="35"/>
        <v>2.3888027695701877</v>
      </c>
      <c r="I127" s="142">
        <f t="shared" si="35"/>
        <v>2.3888027695701877</v>
      </c>
      <c r="J127" s="141">
        <f t="shared" si="38"/>
        <v>2.0971306937316401</v>
      </c>
      <c r="K127" s="140">
        <f t="shared" si="39"/>
        <v>6</v>
      </c>
      <c r="L127" s="141">
        <f t="shared" si="40"/>
        <v>6</v>
      </c>
      <c r="M127" s="140">
        <f t="shared" si="41"/>
        <v>6</v>
      </c>
      <c r="N127" s="141">
        <f t="shared" si="42"/>
        <v>6</v>
      </c>
      <c r="O127" s="144">
        <f t="shared" si="29"/>
        <v>6</v>
      </c>
      <c r="P127" s="141">
        <f t="shared" si="30"/>
        <v>6</v>
      </c>
      <c r="Q127" s="144">
        <f t="shared" si="31"/>
        <v>6</v>
      </c>
      <c r="R127" s="141">
        <f t="shared" si="32"/>
        <v>6</v>
      </c>
      <c r="S127" s="140">
        <f t="shared" si="43"/>
        <v>2.4352175219256487</v>
      </c>
      <c r="T127" s="141">
        <f t="shared" si="44"/>
        <v>6</v>
      </c>
      <c r="U127" s="143">
        <f t="shared" si="45"/>
        <v>5.3858693355431049</v>
      </c>
      <c r="V127" s="272">
        <f t="shared" si="33"/>
        <v>6</v>
      </c>
      <c r="W127" s="143">
        <f t="shared" si="34"/>
        <v>6</v>
      </c>
    </row>
    <row r="128" spans="1:23" x14ac:dyDescent="0.25">
      <c r="A128" s="9">
        <v>300313</v>
      </c>
      <c r="B128" s="2" t="s">
        <v>57</v>
      </c>
      <c r="C128" s="26" t="s">
        <v>75</v>
      </c>
      <c r="D128" s="175">
        <v>0.39</v>
      </c>
      <c r="E128" s="195" t="s">
        <v>232</v>
      </c>
      <c r="F128" s="181">
        <f t="shared" si="36"/>
        <v>1.7346901096964391</v>
      </c>
      <c r="G128" s="142">
        <f t="shared" si="37"/>
        <v>1.7346901096964391</v>
      </c>
      <c r="H128" s="141">
        <f t="shared" si="35"/>
        <v>2.3249873139401824</v>
      </c>
      <c r="I128" s="142">
        <f t="shared" si="35"/>
        <v>2.3249873139401824</v>
      </c>
      <c r="J128" s="141">
        <f t="shared" si="38"/>
        <v>2.0407940092769832</v>
      </c>
      <c r="K128" s="140">
        <f t="shared" si="39"/>
        <v>6</v>
      </c>
      <c r="L128" s="141">
        <f t="shared" si="40"/>
        <v>6</v>
      </c>
      <c r="M128" s="140">
        <f t="shared" si="41"/>
        <v>6</v>
      </c>
      <c r="N128" s="141">
        <f t="shared" si="42"/>
        <v>6</v>
      </c>
      <c r="O128" s="144">
        <f t="shared" si="29"/>
        <v>6</v>
      </c>
      <c r="P128" s="141">
        <f t="shared" si="30"/>
        <v>6</v>
      </c>
      <c r="Q128" s="144">
        <f t="shared" si="31"/>
        <v>6</v>
      </c>
      <c r="R128" s="141">
        <f t="shared" si="32"/>
        <v>6</v>
      </c>
      <c r="S128" s="140">
        <f t="shared" si="43"/>
        <v>2.367647841876273</v>
      </c>
      <c r="T128" s="141">
        <f t="shared" si="44"/>
        <v>6</v>
      </c>
      <c r="U128" s="143">
        <f t="shared" si="45"/>
        <v>5.2400778141189228</v>
      </c>
      <c r="V128" s="272">
        <f t="shared" si="33"/>
        <v>6</v>
      </c>
      <c r="W128" s="143">
        <f t="shared" si="34"/>
        <v>6</v>
      </c>
    </row>
    <row r="129" spans="1:23" x14ac:dyDescent="0.25">
      <c r="A129" s="9">
        <v>300730</v>
      </c>
      <c r="B129" s="2" t="s">
        <v>254</v>
      </c>
      <c r="C129" s="211" t="s">
        <v>74</v>
      </c>
      <c r="D129" s="175">
        <v>0.33</v>
      </c>
      <c r="E129" s="195" t="s">
        <v>232</v>
      </c>
      <c r="F129" s="181">
        <f t="shared" si="36"/>
        <v>2.0682701296412462</v>
      </c>
      <c r="G129" s="142">
        <f t="shared" si="37"/>
        <v>2.0682701296412462</v>
      </c>
      <c r="H129" s="141">
        <f t="shared" si="35"/>
        <v>2.765894098292943</v>
      </c>
      <c r="I129" s="142">
        <f t="shared" si="35"/>
        <v>2.765894098292943</v>
      </c>
      <c r="J129" s="141">
        <f t="shared" si="38"/>
        <v>2.4300292836909798</v>
      </c>
      <c r="K129" s="140">
        <f t="shared" si="39"/>
        <v>6</v>
      </c>
      <c r="L129" s="141">
        <f t="shared" si="40"/>
        <v>6</v>
      </c>
      <c r="M129" s="140">
        <f t="shared" si="41"/>
        <v>6</v>
      </c>
      <c r="N129" s="141">
        <f t="shared" si="42"/>
        <v>6</v>
      </c>
      <c r="O129" s="144">
        <f t="shared" si="29"/>
        <v>6</v>
      </c>
      <c r="P129" s="141">
        <f t="shared" si="30"/>
        <v>6</v>
      </c>
      <c r="Q129" s="144">
        <f t="shared" si="31"/>
        <v>6</v>
      </c>
      <c r="R129" s="141">
        <f t="shared" si="32"/>
        <v>6</v>
      </c>
      <c r="S129" s="140">
        <f t="shared" si="43"/>
        <v>2.8344929040355953</v>
      </c>
      <c r="T129" s="141">
        <f t="shared" si="44"/>
        <v>6</v>
      </c>
      <c r="U129" s="143">
        <f t="shared" si="45"/>
        <v>6</v>
      </c>
      <c r="V129" s="272">
        <f t="shared" si="33"/>
        <v>6</v>
      </c>
      <c r="W129" s="143">
        <f t="shared" si="34"/>
        <v>6</v>
      </c>
    </row>
    <row r="130" spans="1:23" x14ac:dyDescent="0.25">
      <c r="A130" s="9">
        <v>300353</v>
      </c>
      <c r="B130" s="2" t="s">
        <v>58</v>
      </c>
      <c r="C130" s="26" t="s">
        <v>74</v>
      </c>
      <c r="D130" s="175">
        <v>0.25</v>
      </c>
      <c r="E130" s="195" t="s">
        <v>232</v>
      </c>
      <c r="F130" s="181">
        <f t="shared" si="36"/>
        <v>2.762116571126445</v>
      </c>
      <c r="G130" s="142">
        <f t="shared" si="37"/>
        <v>2.762116571126445</v>
      </c>
      <c r="H130" s="141">
        <f t="shared" si="35"/>
        <v>3.6829802097466851</v>
      </c>
      <c r="I130" s="142">
        <f t="shared" si="35"/>
        <v>3.6829802097466851</v>
      </c>
      <c r="J130" s="141">
        <f t="shared" si="38"/>
        <v>3.2396386544720936</v>
      </c>
      <c r="K130" s="140">
        <f t="shared" si="39"/>
        <v>6</v>
      </c>
      <c r="L130" s="141">
        <f t="shared" si="40"/>
        <v>6</v>
      </c>
      <c r="M130" s="140">
        <f t="shared" si="41"/>
        <v>6</v>
      </c>
      <c r="N130" s="141">
        <f t="shared" si="42"/>
        <v>6</v>
      </c>
      <c r="O130" s="144">
        <f t="shared" si="29"/>
        <v>6</v>
      </c>
      <c r="P130" s="141">
        <f t="shared" si="30"/>
        <v>6</v>
      </c>
      <c r="Q130" s="144">
        <f t="shared" si="31"/>
        <v>6</v>
      </c>
      <c r="R130" s="141">
        <f t="shared" si="32"/>
        <v>6</v>
      </c>
      <c r="S130" s="140">
        <f t="shared" si="43"/>
        <v>3.8055306333269865</v>
      </c>
      <c r="T130" s="141">
        <f t="shared" si="44"/>
        <v>6</v>
      </c>
      <c r="U130" s="143">
        <f t="shared" si="45"/>
        <v>6</v>
      </c>
      <c r="V130" s="272">
        <f t="shared" si="33"/>
        <v>6</v>
      </c>
      <c r="W130" s="143">
        <f t="shared" si="34"/>
        <v>6</v>
      </c>
    </row>
    <row r="131" spans="1:23" x14ac:dyDescent="0.25">
      <c r="A131" s="9">
        <v>300820</v>
      </c>
      <c r="B131" s="280" t="s">
        <v>337</v>
      </c>
      <c r="C131" s="275" t="s">
        <v>74</v>
      </c>
      <c r="D131" s="175">
        <v>0.3</v>
      </c>
      <c r="E131" s="275" t="s">
        <v>201</v>
      </c>
      <c r="F131" s="181">
        <f t="shared" si="36"/>
        <v>2.285097142605371</v>
      </c>
      <c r="G131" s="142">
        <f t="shared" si="37"/>
        <v>2.285097142605371</v>
      </c>
      <c r="H131" s="141">
        <f t="shared" si="35"/>
        <v>3.0524835081222377</v>
      </c>
      <c r="I131" s="142">
        <f t="shared" si="35"/>
        <v>3.0524835081222377</v>
      </c>
      <c r="J131" s="141">
        <f t="shared" si="38"/>
        <v>2.6830322120600778</v>
      </c>
      <c r="K131" s="140">
        <f t="shared" si="39"/>
        <v>6</v>
      </c>
      <c r="L131" s="141">
        <f t="shared" si="40"/>
        <v>6</v>
      </c>
      <c r="M131" s="140">
        <f t="shared" si="41"/>
        <v>6</v>
      </c>
      <c r="N131" s="141">
        <f t="shared" si="42"/>
        <v>6</v>
      </c>
      <c r="O131" s="144">
        <f t="shared" si="29"/>
        <v>6</v>
      </c>
      <c r="P131" s="141">
        <f t="shared" si="30"/>
        <v>6</v>
      </c>
      <c r="Q131" s="144">
        <f t="shared" si="31"/>
        <v>6</v>
      </c>
      <c r="R131" s="141">
        <f t="shared" si="32"/>
        <v>6</v>
      </c>
      <c r="S131" s="140">
        <f t="shared" si="43"/>
        <v>3.1379421944391552</v>
      </c>
      <c r="T131" s="141">
        <f t="shared" si="44"/>
        <v>6</v>
      </c>
      <c r="U131" s="143">
        <f t="shared" si="45"/>
        <v>6</v>
      </c>
      <c r="V131" s="272">
        <f t="shared" si="33"/>
        <v>6</v>
      </c>
      <c r="W131" s="143">
        <f t="shared" si="34"/>
        <v>6</v>
      </c>
    </row>
    <row r="132" spans="1:23" x14ac:dyDescent="0.25">
      <c r="A132" s="9">
        <v>300821</v>
      </c>
      <c r="B132" s="280" t="s">
        <v>336</v>
      </c>
      <c r="C132" s="275" t="s">
        <v>77</v>
      </c>
      <c r="D132" s="175">
        <v>0.4</v>
      </c>
      <c r="E132" s="275" t="s">
        <v>201</v>
      </c>
      <c r="F132" s="181">
        <f t="shared" si="36"/>
        <v>1.688822856954028</v>
      </c>
      <c r="G132" s="142">
        <f t="shared" si="37"/>
        <v>1.688822856954028</v>
      </c>
      <c r="H132" s="141">
        <f t="shared" si="35"/>
        <v>2.2643626310916778</v>
      </c>
      <c r="I132" s="142">
        <f t="shared" si="35"/>
        <v>2.2643626310916778</v>
      </c>
      <c r="J132" s="141">
        <f t="shared" si="38"/>
        <v>1.9872741590450582</v>
      </c>
      <c r="K132" s="140">
        <f t="shared" si="39"/>
        <v>6</v>
      </c>
      <c r="L132" s="141">
        <f t="shared" si="40"/>
        <v>6</v>
      </c>
      <c r="M132" s="140">
        <f t="shared" si="41"/>
        <v>6</v>
      </c>
      <c r="N132" s="141">
        <f t="shared" si="42"/>
        <v>6</v>
      </c>
      <c r="O132" s="144">
        <f t="shared" si="29"/>
        <v>6</v>
      </c>
      <c r="P132" s="141">
        <f t="shared" si="30"/>
        <v>6</v>
      </c>
      <c r="Q132" s="144">
        <f t="shared" si="31"/>
        <v>6</v>
      </c>
      <c r="R132" s="141">
        <f t="shared" si="32"/>
        <v>6</v>
      </c>
      <c r="S132" s="140">
        <f t="shared" si="43"/>
        <v>2.3034566458293662</v>
      </c>
      <c r="T132" s="141">
        <f t="shared" si="44"/>
        <v>6</v>
      </c>
      <c r="U132" s="143">
        <f t="shared" si="45"/>
        <v>5.1015758687659503</v>
      </c>
      <c r="V132" s="272">
        <f t="shared" si="33"/>
        <v>6</v>
      </c>
      <c r="W132" s="143">
        <f t="shared" si="34"/>
        <v>6</v>
      </c>
    </row>
    <row r="133" spans="1:23" x14ac:dyDescent="0.25">
      <c r="A133" s="9">
        <v>300535</v>
      </c>
      <c r="B133" s="280" t="s">
        <v>338</v>
      </c>
      <c r="C133" s="275" t="s">
        <v>74</v>
      </c>
      <c r="D133" s="175">
        <v>0.27</v>
      </c>
      <c r="E133" s="195" t="s">
        <v>232</v>
      </c>
      <c r="F133" s="181">
        <f t="shared" si="36"/>
        <v>2.5501079362281898</v>
      </c>
      <c r="G133" s="142">
        <f t="shared" si="37"/>
        <v>2.5501079362281898</v>
      </c>
      <c r="H133" s="141">
        <f t="shared" si="35"/>
        <v>3.4027594534691525</v>
      </c>
      <c r="I133" s="142">
        <f t="shared" si="35"/>
        <v>3.4027594534691525</v>
      </c>
      <c r="J133" s="141">
        <f t="shared" si="38"/>
        <v>2.9922580134000865</v>
      </c>
      <c r="K133" s="140">
        <f t="shared" si="39"/>
        <v>6</v>
      </c>
      <c r="L133" s="141">
        <f t="shared" si="40"/>
        <v>6</v>
      </c>
      <c r="M133" s="140">
        <f t="shared" si="41"/>
        <v>6</v>
      </c>
      <c r="N133" s="141">
        <f t="shared" si="42"/>
        <v>6</v>
      </c>
      <c r="O133" s="144">
        <f t="shared" si="29"/>
        <v>6</v>
      </c>
      <c r="P133" s="141">
        <f t="shared" si="30"/>
        <v>6</v>
      </c>
      <c r="Q133" s="144">
        <f t="shared" si="31"/>
        <v>6</v>
      </c>
      <c r="R133" s="141">
        <f t="shared" si="32"/>
        <v>6</v>
      </c>
      <c r="S133" s="140">
        <f t="shared" si="43"/>
        <v>3.5088246604879498</v>
      </c>
      <c r="T133" s="141">
        <f t="shared" si="44"/>
        <v>6</v>
      </c>
      <c r="U133" s="143">
        <f t="shared" si="45"/>
        <v>6</v>
      </c>
      <c r="V133" s="272">
        <f t="shared" si="33"/>
        <v>6</v>
      </c>
      <c r="W133" s="143">
        <f t="shared" si="34"/>
        <v>6</v>
      </c>
    </row>
    <row r="134" spans="1:23" x14ac:dyDescent="0.25">
      <c r="A134" s="9">
        <v>300209</v>
      </c>
      <c r="B134" s="2" t="s">
        <v>264</v>
      </c>
      <c r="C134" s="214" t="s">
        <v>74</v>
      </c>
      <c r="D134" s="175">
        <v>0.38</v>
      </c>
      <c r="E134" s="195" t="s">
        <v>232</v>
      </c>
      <c r="F134" s="181">
        <f t="shared" si="36"/>
        <v>1.7829714283726614</v>
      </c>
      <c r="G134" s="142">
        <f t="shared" si="37"/>
        <v>1.7829714283726614</v>
      </c>
      <c r="H134" s="141">
        <f t="shared" si="35"/>
        <v>2.3888027695701877</v>
      </c>
      <c r="I134" s="142">
        <f t="shared" si="35"/>
        <v>2.3888027695701877</v>
      </c>
      <c r="J134" s="141">
        <f t="shared" si="38"/>
        <v>2.0971306937316401</v>
      </c>
      <c r="K134" s="140">
        <f t="shared" si="39"/>
        <v>6</v>
      </c>
      <c r="L134" s="141">
        <f t="shared" si="40"/>
        <v>6</v>
      </c>
      <c r="M134" s="140">
        <f t="shared" si="41"/>
        <v>6</v>
      </c>
      <c r="N134" s="141">
        <f t="shared" si="42"/>
        <v>6</v>
      </c>
      <c r="O134" s="144">
        <f t="shared" si="29"/>
        <v>6</v>
      </c>
      <c r="P134" s="141">
        <f t="shared" si="30"/>
        <v>6</v>
      </c>
      <c r="Q134" s="144">
        <f t="shared" si="31"/>
        <v>6</v>
      </c>
      <c r="R134" s="141">
        <f t="shared" si="32"/>
        <v>6</v>
      </c>
      <c r="S134" s="140">
        <f t="shared" si="43"/>
        <v>2.4352175219256487</v>
      </c>
      <c r="T134" s="141">
        <f t="shared" si="44"/>
        <v>6</v>
      </c>
      <c r="U134" s="143">
        <f t="shared" si="45"/>
        <v>5.3858693355431049</v>
      </c>
      <c r="V134" s="272">
        <f t="shared" si="33"/>
        <v>6</v>
      </c>
      <c r="W134" s="143">
        <f t="shared" si="34"/>
        <v>6</v>
      </c>
    </row>
    <row r="135" spans="1:23" x14ac:dyDescent="0.25">
      <c r="A135" s="9">
        <v>300346</v>
      </c>
      <c r="B135" s="2" t="s">
        <v>253</v>
      </c>
      <c r="C135" s="211" t="s">
        <v>74</v>
      </c>
      <c r="D135" s="175">
        <v>0.33</v>
      </c>
      <c r="E135" s="195" t="s">
        <v>232</v>
      </c>
      <c r="F135" s="181">
        <f t="shared" si="36"/>
        <v>2.0682701296412462</v>
      </c>
      <c r="G135" s="142">
        <f t="shared" si="37"/>
        <v>2.0682701296412462</v>
      </c>
      <c r="H135" s="141">
        <f t="shared" si="35"/>
        <v>2.765894098292943</v>
      </c>
      <c r="I135" s="142">
        <f t="shared" si="35"/>
        <v>2.765894098292943</v>
      </c>
      <c r="J135" s="141">
        <f t="shared" si="38"/>
        <v>2.4300292836909798</v>
      </c>
      <c r="K135" s="140">
        <f t="shared" si="39"/>
        <v>6</v>
      </c>
      <c r="L135" s="141">
        <f t="shared" si="40"/>
        <v>6</v>
      </c>
      <c r="M135" s="140">
        <f t="shared" si="41"/>
        <v>6</v>
      </c>
      <c r="N135" s="141">
        <f t="shared" si="42"/>
        <v>6</v>
      </c>
      <c r="O135" s="144">
        <f t="shared" si="29"/>
        <v>6</v>
      </c>
      <c r="P135" s="141">
        <f t="shared" si="30"/>
        <v>6</v>
      </c>
      <c r="Q135" s="144">
        <f t="shared" si="31"/>
        <v>6</v>
      </c>
      <c r="R135" s="141">
        <f t="shared" si="32"/>
        <v>6</v>
      </c>
      <c r="S135" s="140">
        <f t="shared" si="43"/>
        <v>2.8344929040355953</v>
      </c>
      <c r="T135" s="141">
        <f t="shared" si="44"/>
        <v>6</v>
      </c>
      <c r="U135" s="143">
        <f t="shared" si="45"/>
        <v>6</v>
      </c>
      <c r="V135" s="272">
        <f t="shared" si="33"/>
        <v>6</v>
      </c>
      <c r="W135" s="143">
        <f t="shared" si="34"/>
        <v>6</v>
      </c>
    </row>
    <row r="136" spans="1:23" x14ac:dyDescent="0.25">
      <c r="A136" s="9">
        <v>300340</v>
      </c>
      <c r="B136" s="2" t="s">
        <v>59</v>
      </c>
      <c r="C136" s="26" t="s">
        <v>75</v>
      </c>
      <c r="D136" s="175">
        <v>0.33</v>
      </c>
      <c r="E136" s="192" t="s">
        <v>202</v>
      </c>
      <c r="F136" s="181">
        <f t="shared" si="36"/>
        <v>2.0682701296412462</v>
      </c>
      <c r="G136" s="142">
        <f t="shared" si="37"/>
        <v>2.0682701296412462</v>
      </c>
      <c r="H136" s="141">
        <f t="shared" si="35"/>
        <v>2.765894098292943</v>
      </c>
      <c r="I136" s="142">
        <f t="shared" si="35"/>
        <v>2.765894098292943</v>
      </c>
      <c r="J136" s="141">
        <f t="shared" si="38"/>
        <v>2.4300292836909798</v>
      </c>
      <c r="K136" s="140">
        <f t="shared" si="39"/>
        <v>6</v>
      </c>
      <c r="L136" s="141">
        <f t="shared" si="40"/>
        <v>6</v>
      </c>
      <c r="M136" s="140">
        <f t="shared" si="41"/>
        <v>6</v>
      </c>
      <c r="N136" s="141">
        <f t="shared" si="42"/>
        <v>6</v>
      </c>
      <c r="O136" s="144">
        <f t="shared" si="29"/>
        <v>6</v>
      </c>
      <c r="P136" s="141">
        <f t="shared" si="30"/>
        <v>6</v>
      </c>
      <c r="Q136" s="144">
        <f t="shared" si="31"/>
        <v>6</v>
      </c>
      <c r="R136" s="141">
        <f t="shared" si="32"/>
        <v>6</v>
      </c>
      <c r="S136" s="140">
        <f t="shared" si="43"/>
        <v>2.8344929040355953</v>
      </c>
      <c r="T136" s="141">
        <f t="shared" si="44"/>
        <v>6</v>
      </c>
      <c r="U136" s="143">
        <f t="shared" si="45"/>
        <v>6</v>
      </c>
      <c r="V136" s="272">
        <f t="shared" si="33"/>
        <v>6</v>
      </c>
      <c r="W136" s="143">
        <f t="shared" si="34"/>
        <v>6</v>
      </c>
    </row>
    <row r="137" spans="1:23" x14ac:dyDescent="0.25">
      <c r="A137" s="9">
        <v>300341</v>
      </c>
      <c r="B137" s="2" t="s">
        <v>60</v>
      </c>
      <c r="C137" s="26" t="s">
        <v>76</v>
      </c>
      <c r="D137" s="175">
        <v>0.46</v>
      </c>
      <c r="E137" s="192" t="s">
        <v>202</v>
      </c>
      <c r="F137" s="181">
        <f t="shared" si="36"/>
        <v>1.4554981364817634</v>
      </c>
      <c r="G137" s="142">
        <f t="shared" si="37"/>
        <v>1.4554981364817634</v>
      </c>
      <c r="H137" s="141">
        <f t="shared" si="35"/>
        <v>1.9559675052971115</v>
      </c>
      <c r="I137" s="142">
        <f t="shared" si="35"/>
        <v>1.9559675052971115</v>
      </c>
      <c r="J137" s="141">
        <f t="shared" si="38"/>
        <v>1.7150210078652679</v>
      </c>
      <c r="K137" s="140">
        <f t="shared" si="39"/>
        <v>6</v>
      </c>
      <c r="L137" s="141">
        <f t="shared" si="40"/>
        <v>6</v>
      </c>
      <c r="M137" s="140">
        <f t="shared" si="41"/>
        <v>5.4624321771008439</v>
      </c>
      <c r="N137" s="141">
        <f t="shared" si="42"/>
        <v>5.4624321771008439</v>
      </c>
      <c r="O137" s="144">
        <f t="shared" si="29"/>
        <v>6</v>
      </c>
      <c r="P137" s="141">
        <f t="shared" si="30"/>
        <v>6</v>
      </c>
      <c r="Q137" s="144">
        <f t="shared" si="31"/>
        <v>6</v>
      </c>
      <c r="R137" s="141">
        <f t="shared" si="32"/>
        <v>6</v>
      </c>
      <c r="S137" s="140">
        <f t="shared" si="43"/>
        <v>1.9769188224603187</v>
      </c>
      <c r="T137" s="141">
        <f t="shared" si="44"/>
        <v>6</v>
      </c>
      <c r="U137" s="143">
        <f t="shared" si="45"/>
        <v>4.3970224945790868</v>
      </c>
      <c r="V137" s="272">
        <f t="shared" si="33"/>
        <v>6</v>
      </c>
      <c r="W137" s="143">
        <f t="shared" si="34"/>
        <v>6</v>
      </c>
    </row>
    <row r="138" spans="1:23" x14ac:dyDescent="0.25">
      <c r="A138" s="9">
        <v>300414</v>
      </c>
      <c r="B138" s="2" t="s">
        <v>235</v>
      </c>
      <c r="C138" s="194" t="s">
        <v>74</v>
      </c>
      <c r="D138" s="175">
        <v>0.34</v>
      </c>
      <c r="E138" s="194" t="s">
        <v>202</v>
      </c>
      <c r="F138" s="181">
        <f t="shared" si="36"/>
        <v>2.0044974787694447</v>
      </c>
      <c r="G138" s="142">
        <f t="shared" si="37"/>
        <v>2.0044974787694447</v>
      </c>
      <c r="H138" s="141">
        <f t="shared" si="35"/>
        <v>2.6816030954019738</v>
      </c>
      <c r="I138" s="142">
        <f t="shared" si="35"/>
        <v>2.6816030954019738</v>
      </c>
      <c r="J138" s="141">
        <f t="shared" si="38"/>
        <v>2.3556166577000686</v>
      </c>
      <c r="K138" s="140">
        <f t="shared" si="39"/>
        <v>6</v>
      </c>
      <c r="L138" s="141">
        <f t="shared" si="40"/>
        <v>6</v>
      </c>
      <c r="M138" s="140">
        <f t="shared" si="41"/>
        <v>6</v>
      </c>
      <c r="N138" s="141">
        <f t="shared" si="42"/>
        <v>6</v>
      </c>
      <c r="O138" s="144">
        <f t="shared" si="29"/>
        <v>6</v>
      </c>
      <c r="P138" s="141">
        <f t="shared" si="30"/>
        <v>6</v>
      </c>
      <c r="Q138" s="144">
        <f t="shared" si="31"/>
        <v>6</v>
      </c>
      <c r="R138" s="141">
        <f t="shared" si="32"/>
        <v>6</v>
      </c>
      <c r="S138" s="140">
        <f t="shared" si="43"/>
        <v>2.7452431127404311</v>
      </c>
      <c r="T138" s="141">
        <f t="shared" si="44"/>
        <v>6</v>
      </c>
      <c r="U138" s="143">
        <f t="shared" si="45"/>
        <v>6</v>
      </c>
      <c r="V138" s="272">
        <f t="shared" si="33"/>
        <v>6</v>
      </c>
      <c r="W138" s="143">
        <f t="shared" si="34"/>
        <v>6</v>
      </c>
    </row>
    <row r="139" spans="1:23" x14ac:dyDescent="0.25">
      <c r="A139" s="9">
        <v>300181</v>
      </c>
      <c r="B139" s="2" t="s">
        <v>260</v>
      </c>
      <c r="C139" s="214" t="s">
        <v>74</v>
      </c>
      <c r="D139" s="175">
        <v>0.26</v>
      </c>
      <c r="E139" s="216" t="s">
        <v>201</v>
      </c>
      <c r="F139" s="181">
        <f t="shared" si="36"/>
        <v>2.6520351645446589</v>
      </c>
      <c r="G139" s="142">
        <f t="shared" si="37"/>
        <v>2.6520351645446589</v>
      </c>
      <c r="H139" s="141">
        <f t="shared" si="35"/>
        <v>3.5374809709102735</v>
      </c>
      <c r="I139" s="142">
        <f t="shared" si="35"/>
        <v>3.5374809709102735</v>
      </c>
      <c r="J139" s="141">
        <f t="shared" si="38"/>
        <v>3.1111910139154744</v>
      </c>
      <c r="K139" s="140">
        <f t="shared" si="39"/>
        <v>6</v>
      </c>
      <c r="L139" s="141">
        <f t="shared" si="40"/>
        <v>6</v>
      </c>
      <c r="M139" s="140">
        <f t="shared" si="41"/>
        <v>6</v>
      </c>
      <c r="N139" s="141">
        <f t="shared" si="42"/>
        <v>6</v>
      </c>
      <c r="O139" s="144">
        <f t="shared" si="29"/>
        <v>6</v>
      </c>
      <c r="P139" s="141">
        <f t="shared" si="30"/>
        <v>6</v>
      </c>
      <c r="Q139" s="144">
        <f t="shared" si="31"/>
        <v>6</v>
      </c>
      <c r="R139" s="141">
        <f t="shared" si="32"/>
        <v>6</v>
      </c>
      <c r="S139" s="140">
        <f t="shared" si="43"/>
        <v>3.6514717628144098</v>
      </c>
      <c r="T139" s="141">
        <f t="shared" si="44"/>
        <v>6</v>
      </c>
      <c r="U139" s="143">
        <f t="shared" si="45"/>
        <v>6</v>
      </c>
      <c r="V139" s="272">
        <f t="shared" si="33"/>
        <v>6</v>
      </c>
      <c r="W139" s="143">
        <f t="shared" si="34"/>
        <v>6</v>
      </c>
    </row>
    <row r="140" spans="1:23" x14ac:dyDescent="0.25">
      <c r="A140" s="9">
        <v>300359</v>
      </c>
      <c r="B140" s="2" t="s">
        <v>308</v>
      </c>
      <c r="C140" s="249" t="s">
        <v>74</v>
      </c>
      <c r="D140" s="175">
        <v>0.32</v>
      </c>
      <c r="E140" s="249" t="s">
        <v>202</v>
      </c>
      <c r="F140" s="181">
        <f t="shared" si="36"/>
        <v>2.1360285711925351</v>
      </c>
      <c r="G140" s="142">
        <f t="shared" si="37"/>
        <v>2.1360285711925351</v>
      </c>
      <c r="H140" s="141">
        <f t="shared" si="35"/>
        <v>2.8554532888645974</v>
      </c>
      <c r="I140" s="142">
        <f t="shared" si="35"/>
        <v>2.8554532888645974</v>
      </c>
      <c r="J140" s="141">
        <f t="shared" si="38"/>
        <v>2.5090926988063229</v>
      </c>
      <c r="K140" s="140">
        <f t="shared" si="39"/>
        <v>6</v>
      </c>
      <c r="L140" s="141">
        <f t="shared" si="40"/>
        <v>6</v>
      </c>
      <c r="M140" s="140">
        <f t="shared" si="41"/>
        <v>6</v>
      </c>
      <c r="N140" s="141">
        <f t="shared" si="42"/>
        <v>6</v>
      </c>
      <c r="O140" s="144">
        <f t="shared" si="29"/>
        <v>6</v>
      </c>
      <c r="P140" s="141">
        <f t="shared" si="30"/>
        <v>6</v>
      </c>
      <c r="Q140" s="144">
        <f t="shared" si="31"/>
        <v>6</v>
      </c>
      <c r="R140" s="141">
        <f t="shared" si="32"/>
        <v>6</v>
      </c>
      <c r="S140" s="140">
        <f t="shared" si="43"/>
        <v>2.9293208072867083</v>
      </c>
      <c r="T140" s="141">
        <f t="shared" si="44"/>
        <v>6</v>
      </c>
      <c r="U140" s="143">
        <f t="shared" si="45"/>
        <v>6</v>
      </c>
      <c r="V140" s="272">
        <f t="shared" si="33"/>
        <v>6</v>
      </c>
      <c r="W140" s="143">
        <f t="shared" si="34"/>
        <v>6</v>
      </c>
    </row>
    <row r="141" spans="1:23" x14ac:dyDescent="0.25">
      <c r="A141" s="9">
        <v>300728</v>
      </c>
      <c r="B141" s="2" t="s">
        <v>259</v>
      </c>
      <c r="C141" s="214" t="s">
        <v>74</v>
      </c>
      <c r="D141" s="175">
        <v>0.32</v>
      </c>
      <c r="E141" s="195" t="s">
        <v>232</v>
      </c>
      <c r="F141" s="181">
        <f t="shared" si="36"/>
        <v>2.1360285711925351</v>
      </c>
      <c r="G141" s="142">
        <f t="shared" si="37"/>
        <v>2.1360285711925351</v>
      </c>
      <c r="H141" s="141">
        <f t="shared" si="35"/>
        <v>2.8554532888645974</v>
      </c>
      <c r="I141" s="142">
        <f t="shared" si="35"/>
        <v>2.8554532888645974</v>
      </c>
      <c r="J141" s="141">
        <f t="shared" si="38"/>
        <v>2.5090926988063229</v>
      </c>
      <c r="K141" s="140">
        <f t="shared" si="39"/>
        <v>6</v>
      </c>
      <c r="L141" s="141">
        <f t="shared" si="40"/>
        <v>6</v>
      </c>
      <c r="M141" s="140">
        <f t="shared" si="41"/>
        <v>6</v>
      </c>
      <c r="N141" s="141">
        <f t="shared" si="42"/>
        <v>6</v>
      </c>
      <c r="O141" s="144">
        <f t="shared" si="29"/>
        <v>6</v>
      </c>
      <c r="P141" s="141">
        <f t="shared" si="30"/>
        <v>6</v>
      </c>
      <c r="Q141" s="144">
        <f t="shared" si="31"/>
        <v>6</v>
      </c>
      <c r="R141" s="141">
        <f t="shared" si="32"/>
        <v>6</v>
      </c>
      <c r="S141" s="140">
        <f t="shared" si="43"/>
        <v>2.9293208072867083</v>
      </c>
      <c r="T141" s="141">
        <f t="shared" si="44"/>
        <v>6</v>
      </c>
      <c r="U141" s="143">
        <f t="shared" si="45"/>
        <v>6</v>
      </c>
      <c r="V141" s="272">
        <f t="shared" si="33"/>
        <v>6</v>
      </c>
      <c r="W141" s="143">
        <f t="shared" si="34"/>
        <v>6</v>
      </c>
    </row>
    <row r="142" spans="1:23" x14ac:dyDescent="0.25">
      <c r="A142" s="9">
        <v>300224</v>
      </c>
      <c r="B142" s="2" t="s">
        <v>61</v>
      </c>
      <c r="C142" s="26" t="s">
        <v>75</v>
      </c>
      <c r="D142" s="175">
        <v>0.4</v>
      </c>
      <c r="E142" s="192" t="s">
        <v>202</v>
      </c>
      <c r="F142" s="181">
        <f t="shared" si="36"/>
        <v>1.688822856954028</v>
      </c>
      <c r="G142" s="142">
        <f t="shared" si="37"/>
        <v>1.688822856954028</v>
      </c>
      <c r="H142" s="141">
        <f t="shared" si="35"/>
        <v>2.2643626310916778</v>
      </c>
      <c r="I142" s="142">
        <f t="shared" si="35"/>
        <v>2.2643626310916778</v>
      </c>
      <c r="J142" s="141">
        <f t="shared" si="38"/>
        <v>1.9872741590450582</v>
      </c>
      <c r="K142" s="140">
        <f t="shared" si="39"/>
        <v>6</v>
      </c>
      <c r="L142" s="141">
        <f t="shared" si="40"/>
        <v>6</v>
      </c>
      <c r="M142" s="140">
        <f t="shared" si="41"/>
        <v>6</v>
      </c>
      <c r="N142" s="141">
        <f t="shared" si="42"/>
        <v>6</v>
      </c>
      <c r="O142" s="144">
        <f t="shared" si="29"/>
        <v>6</v>
      </c>
      <c r="P142" s="141">
        <f t="shared" si="30"/>
        <v>6</v>
      </c>
      <c r="Q142" s="144">
        <f t="shared" si="31"/>
        <v>6</v>
      </c>
      <c r="R142" s="141">
        <f t="shared" si="32"/>
        <v>6</v>
      </c>
      <c r="S142" s="140">
        <f t="shared" si="43"/>
        <v>2.3034566458293662</v>
      </c>
      <c r="T142" s="141">
        <f t="shared" si="44"/>
        <v>6</v>
      </c>
      <c r="U142" s="143">
        <f t="shared" si="45"/>
        <v>5.1015758687659503</v>
      </c>
      <c r="V142" s="272">
        <f t="shared" si="33"/>
        <v>6</v>
      </c>
      <c r="W142" s="143">
        <f t="shared" si="34"/>
        <v>6</v>
      </c>
    </row>
    <row r="143" spans="1:23" x14ac:dyDescent="0.25">
      <c r="A143" s="9">
        <v>300205</v>
      </c>
      <c r="B143" s="2" t="s">
        <v>64</v>
      </c>
      <c r="C143" s="26" t="s">
        <v>76</v>
      </c>
      <c r="D143" s="175">
        <v>0.48</v>
      </c>
      <c r="E143" s="192" t="s">
        <v>202</v>
      </c>
      <c r="F143" s="181">
        <f t="shared" si="36"/>
        <v>1.3906857141283568</v>
      </c>
      <c r="G143" s="142">
        <f t="shared" si="37"/>
        <v>1.3906857141283568</v>
      </c>
      <c r="H143" s="141">
        <f t="shared" si="35"/>
        <v>1.8703021925763985</v>
      </c>
      <c r="I143" s="142">
        <f t="shared" si="35"/>
        <v>1.8703021925763985</v>
      </c>
      <c r="J143" s="141">
        <f t="shared" si="38"/>
        <v>1.6393951325375486</v>
      </c>
      <c r="K143" s="140">
        <f t="shared" si="39"/>
        <v>5.8132046885117132</v>
      </c>
      <c r="L143" s="141">
        <f t="shared" si="40"/>
        <v>6</v>
      </c>
      <c r="M143" s="140">
        <f t="shared" si="41"/>
        <v>5.2223308363883092</v>
      </c>
      <c r="N143" s="141">
        <f t="shared" si="42"/>
        <v>5.2223308363883092</v>
      </c>
      <c r="O143" s="144">
        <f t="shared" si="29"/>
        <v>6</v>
      </c>
      <c r="P143" s="141">
        <f t="shared" si="30"/>
        <v>6</v>
      </c>
      <c r="Q143" s="144">
        <f t="shared" si="31"/>
        <v>6</v>
      </c>
      <c r="R143" s="141">
        <f t="shared" si="32"/>
        <v>6</v>
      </c>
      <c r="S143" s="140">
        <f t="shared" si="43"/>
        <v>1.8862138715244725</v>
      </c>
      <c r="T143" s="141">
        <f t="shared" si="44"/>
        <v>5.9375593977163099</v>
      </c>
      <c r="U143" s="143">
        <f t="shared" si="45"/>
        <v>4.2013132239716251</v>
      </c>
      <c r="V143" s="272">
        <f t="shared" si="33"/>
        <v>6</v>
      </c>
      <c r="W143" s="143">
        <f t="shared" si="34"/>
        <v>6</v>
      </c>
    </row>
    <row r="144" spans="1:23" x14ac:dyDescent="0.25">
      <c r="A144" s="9">
        <v>300509</v>
      </c>
      <c r="B144" s="2" t="s">
        <v>65</v>
      </c>
      <c r="C144" s="26" t="s">
        <v>76</v>
      </c>
      <c r="D144" s="175">
        <v>0.57999999999999996</v>
      </c>
      <c r="E144" s="192" t="s">
        <v>202</v>
      </c>
      <c r="F144" s="181">
        <f t="shared" si="36"/>
        <v>1.1336709358303643</v>
      </c>
      <c r="G144" s="142">
        <f t="shared" si="37"/>
        <v>1.1336709358303643</v>
      </c>
      <c r="H144" s="141">
        <f t="shared" si="35"/>
        <v>1.5305949179942608</v>
      </c>
      <c r="I144" s="142">
        <f t="shared" si="35"/>
        <v>1.5305949179942608</v>
      </c>
      <c r="J144" s="141">
        <f t="shared" si="38"/>
        <v>1.3394994200310748</v>
      </c>
      <c r="K144" s="140">
        <f t="shared" si="39"/>
        <v>4.7764452594579696</v>
      </c>
      <c r="L144" s="141">
        <f t="shared" si="40"/>
        <v>5.7243395945928208</v>
      </c>
      <c r="M144" s="140">
        <f t="shared" si="41"/>
        <v>4.2702048301144622</v>
      </c>
      <c r="N144" s="141">
        <f t="shared" si="42"/>
        <v>4.2702048301144622</v>
      </c>
      <c r="O144" s="144">
        <f t="shared" si="29"/>
        <v>6</v>
      </c>
      <c r="P144" s="141">
        <f t="shared" si="30"/>
        <v>6</v>
      </c>
      <c r="Q144" s="144">
        <f t="shared" si="31"/>
        <v>6</v>
      </c>
      <c r="R144" s="141">
        <f t="shared" si="32"/>
        <v>4.9472722123536412</v>
      </c>
      <c r="S144" s="140">
        <f t="shared" si="43"/>
        <v>1.5265218247099082</v>
      </c>
      <c r="T144" s="141">
        <f t="shared" si="44"/>
        <v>4.8793595015583255</v>
      </c>
      <c r="U144" s="143">
        <f t="shared" si="45"/>
        <v>3.425224737079966</v>
      </c>
      <c r="V144" s="272">
        <f t="shared" si="33"/>
        <v>6</v>
      </c>
      <c r="W144" s="143">
        <f t="shared" si="34"/>
        <v>4.9472722123536412</v>
      </c>
    </row>
    <row r="145" spans="1:23" x14ac:dyDescent="0.25">
      <c r="A145" s="9">
        <v>300220</v>
      </c>
      <c r="B145" s="2" t="s">
        <v>62</v>
      </c>
      <c r="C145" s="26" t="s">
        <v>75</v>
      </c>
      <c r="D145" s="175">
        <v>0.25</v>
      </c>
      <c r="E145" s="192" t="s">
        <v>201</v>
      </c>
      <c r="F145" s="181">
        <f t="shared" ref="F145:F154" si="46">IF(((($F$7/2)^2-($F$6/2)^2)*PI()/$D145/1000)-0.1&gt;6,6,((($F$7/2)^2-($F$6/2)^2)*PI()/$D145/1000)-0.1)</f>
        <v>2.762116571126445</v>
      </c>
      <c r="G145" s="142">
        <f t="shared" ref="G145:G154" si="47">IF(((($G$7/2)^2-($G$6/2)^2)*PI()/$D145/1000)-0.1&gt;6,6,((($G$7/2)^2-($G$6/2)^2)*PI()/$D145/1000)-0.1)</f>
        <v>2.762116571126445</v>
      </c>
      <c r="H145" s="141">
        <f t="shared" si="35"/>
        <v>3.6829802097466851</v>
      </c>
      <c r="I145" s="142">
        <f t="shared" si="35"/>
        <v>3.6829802097466851</v>
      </c>
      <c r="J145" s="141">
        <f t="shared" ref="J145:J154" si="48">IF(((($J$7/2)^2-($J$6/2)^2)*PI()/$D145/1000)-0.1&gt;6,6,((($J$7/2)^2-($J$6/2)^2)*PI()/$D145/1000)-0.1)</f>
        <v>3.2396386544720936</v>
      </c>
      <c r="K145" s="140">
        <f t="shared" ref="K145:K154" si="49">IF(((($K$7/2)^2-($K$6/2)^2)*PI()/$D145/1000)-0.2&gt;6,6,((($K$7/2)^2-($K$6/2)^2)*PI()/$D145/1000)-0.2)</f>
        <v>6</v>
      </c>
      <c r="L145" s="141">
        <f t="shared" ref="L145:L154" si="50">IF(((($L$7/2)^2-($L$6/2)^2)*PI()/$D145/1000)-0.2&gt;6,6,((($L$7/2)^2-($L$6/2)^2)*PI()/$D145/1000)-0.2)</f>
        <v>6</v>
      </c>
      <c r="M145" s="140">
        <f t="shared" ref="M145:M154" si="51">IF(((($M$7/2)^2-($M$6/2)^2)*PI()/$D145/1000)-0.3&gt;6,6,((($M$7/2)^2-($M$6/2)^2)*PI()/$D145/1000)-0.3)</f>
        <v>6</v>
      </c>
      <c r="N145" s="141">
        <f t="shared" ref="N145:N154" si="52">IF(((($N$7/2)^2-($N$6/2)^2)*PI()/$D145/1000)-0.3&gt;6,6,((($N$7/2)^2-($N$6/2)^2)*PI()/$D145/1000)-0.3)</f>
        <v>6</v>
      </c>
      <c r="O145" s="144">
        <f t="shared" si="29"/>
        <v>6</v>
      </c>
      <c r="P145" s="141">
        <f t="shared" si="30"/>
        <v>6</v>
      </c>
      <c r="Q145" s="144">
        <f t="shared" si="31"/>
        <v>6</v>
      </c>
      <c r="R145" s="141">
        <f t="shared" si="32"/>
        <v>6</v>
      </c>
      <c r="S145" s="140">
        <f t="shared" ref="S145:S154" si="53">IF(((($S$7/2)^2-($S$6/2)^2)*PI()/$D145/1000)-0.2&gt;6,6,((($S$7/2)^2-($S$6/2)^2)*PI()/$D145/1000)-0.2)</f>
        <v>3.8055306333269865</v>
      </c>
      <c r="T145" s="141">
        <f t="shared" ref="T145:T154" si="54">IF(((($T$7/2)^2-($T$6/2)^2)*PI()/$D145/1000)-0.2&gt;6,6,((($T$7/2)^2-($T$6/2)^2)*PI()/$D145/1000)-0.2)</f>
        <v>6</v>
      </c>
      <c r="U145" s="143">
        <f t="shared" ref="U145:U154" si="55">IF(((($U$7/2)^2-($U$6/2)^2)*PI()/$D145/1000)-0.3&gt;6,6,((($U$7/2)^2-($U$6/2)^2)*PI()/$D145/1000)-0.3)</f>
        <v>6</v>
      </c>
      <c r="V145" s="272">
        <f t="shared" si="33"/>
        <v>6</v>
      </c>
      <c r="W145" s="143">
        <f t="shared" si="34"/>
        <v>6</v>
      </c>
    </row>
    <row r="146" spans="1:23" x14ac:dyDescent="0.25">
      <c r="A146" s="9">
        <v>300726</v>
      </c>
      <c r="B146" s="2" t="s">
        <v>193</v>
      </c>
      <c r="C146" s="26" t="s">
        <v>75</v>
      </c>
      <c r="D146" s="175">
        <v>0.35</v>
      </c>
      <c r="E146" s="192" t="s">
        <v>202</v>
      </c>
      <c r="F146" s="181">
        <f t="shared" si="46"/>
        <v>1.9443689793760326</v>
      </c>
      <c r="G146" s="142">
        <f t="shared" si="47"/>
        <v>1.9443689793760326</v>
      </c>
      <c r="H146" s="141">
        <f t="shared" si="35"/>
        <v>2.6021287212476323</v>
      </c>
      <c r="I146" s="142">
        <f t="shared" si="35"/>
        <v>2.6021287212476323</v>
      </c>
      <c r="J146" s="141">
        <f t="shared" si="48"/>
        <v>2.2854561817657815</v>
      </c>
      <c r="K146" s="140">
        <f t="shared" si="49"/>
        <v>6</v>
      </c>
      <c r="L146" s="141">
        <f t="shared" si="50"/>
        <v>6</v>
      </c>
      <c r="M146" s="140">
        <f t="shared" si="51"/>
        <v>6</v>
      </c>
      <c r="N146" s="141">
        <f t="shared" si="52"/>
        <v>6</v>
      </c>
      <c r="O146" s="144">
        <f t="shared" ref="O146:O154" si="56">IF(((($O$7/2)^2-($O$6/2)^2)*PI()/$D146/1000)-0.3&gt;6,6,((($O$7/2)^2-($O$6/2)^2)*PI()/$D146/1000)-0.3)</f>
        <v>6</v>
      </c>
      <c r="P146" s="141">
        <f t="shared" ref="P146:P154" si="57">IF(((($P$7/2)^2-($P$6/2)^2)*PI()/$D146/1000)-0.3&gt;6,6,((($P$7/2)^2-($P$6/2)^2)*PI()/$D146/1000)-0.3)</f>
        <v>6</v>
      </c>
      <c r="Q146" s="144">
        <f t="shared" ref="Q146:Q154" si="58">IF(((($Q$7/2)^2-($Q$6/2)^2)*PI()/$D146/1000)-0.3&gt;6,6,((($Q$7/2)^2-($Q$6/2)^2)*PI()/$D146/1000)-0.3)</f>
        <v>6</v>
      </c>
      <c r="R146" s="141">
        <f t="shared" ref="R146:R154" si="59">IF(((($R$7/2)^2-($R$6/2)^2)*PI()/$D146/1000)-0.3&gt;6,6,((($R$7/2)^2-($R$6/2)^2)*PI()/$D146/1000)-0.3)</f>
        <v>6</v>
      </c>
      <c r="S146" s="140">
        <f t="shared" si="53"/>
        <v>2.6610933095192761</v>
      </c>
      <c r="T146" s="141">
        <f t="shared" si="54"/>
        <v>6</v>
      </c>
      <c r="U146" s="143">
        <f t="shared" si="55"/>
        <v>5.8732295643039434</v>
      </c>
      <c r="V146" s="272">
        <f t="shared" ref="V146:V154" si="60">IF(((($V$7/2)^2-($V$6/2)^2)*PI()/$D146/1000)-0.3&gt;6,6,((($V$7/2)^2-($V$6/2)^2)*PI()/$D146/1000)-0.3)</f>
        <v>6</v>
      </c>
      <c r="W146" s="143">
        <f t="shared" ref="W146:W154" si="61">IF(((($W$7/2)^2-($W$6/2)^2)*PI()/$D146/1000)-0.3&gt;6,6,((($W$7/2)^2-($W$6/2)^2)*PI()/$D146/1000)-0.3)</f>
        <v>6</v>
      </c>
    </row>
    <row r="147" spans="1:23" x14ac:dyDescent="0.25">
      <c r="A147" s="9">
        <v>300257</v>
      </c>
      <c r="B147" s="2" t="s">
        <v>63</v>
      </c>
      <c r="C147" s="26" t="s">
        <v>77</v>
      </c>
      <c r="D147" s="175">
        <v>0.6</v>
      </c>
      <c r="E147" s="192" t="s">
        <v>202</v>
      </c>
      <c r="F147" s="181">
        <f t="shared" si="46"/>
        <v>1.0925485713026855</v>
      </c>
      <c r="G147" s="142">
        <f t="shared" si="47"/>
        <v>1.0925485713026855</v>
      </c>
      <c r="H147" s="141">
        <f t="shared" si="35"/>
        <v>1.4762417540611188</v>
      </c>
      <c r="I147" s="142">
        <f t="shared" si="35"/>
        <v>1.4762417540611188</v>
      </c>
      <c r="J147" s="141">
        <f t="shared" si="48"/>
        <v>1.2915161060300389</v>
      </c>
      <c r="K147" s="140">
        <f t="shared" si="49"/>
        <v>4.6105637508093702</v>
      </c>
      <c r="L147" s="141">
        <f t="shared" si="50"/>
        <v>5.5268616081063939</v>
      </c>
      <c r="M147" s="140">
        <f t="shared" si="51"/>
        <v>4.1178646691106469</v>
      </c>
      <c r="N147" s="141">
        <f t="shared" si="52"/>
        <v>4.1178646691106469</v>
      </c>
      <c r="O147" s="144">
        <f t="shared" si="56"/>
        <v>6</v>
      </c>
      <c r="P147" s="141">
        <f t="shared" si="57"/>
        <v>6</v>
      </c>
      <c r="Q147" s="144">
        <f t="shared" si="58"/>
        <v>6</v>
      </c>
      <c r="R147" s="141">
        <f t="shared" si="59"/>
        <v>4.7723631386085197</v>
      </c>
      <c r="S147" s="140">
        <f t="shared" si="53"/>
        <v>1.4689710972195777</v>
      </c>
      <c r="T147" s="141">
        <f t="shared" si="54"/>
        <v>4.7100475181730479</v>
      </c>
      <c r="U147" s="143">
        <f t="shared" si="55"/>
        <v>3.3010505791773004</v>
      </c>
      <c r="V147" s="272">
        <f t="shared" si="60"/>
        <v>6</v>
      </c>
      <c r="W147" s="143">
        <f t="shared" si="61"/>
        <v>4.7723631386085197</v>
      </c>
    </row>
    <row r="148" spans="1:23" x14ac:dyDescent="0.25">
      <c r="A148" s="9">
        <v>300360</v>
      </c>
      <c r="B148" s="2" t="s">
        <v>302</v>
      </c>
      <c r="C148" s="243" t="s">
        <v>77</v>
      </c>
      <c r="D148" s="175">
        <v>0.43</v>
      </c>
      <c r="E148" s="243" t="s">
        <v>303</v>
      </c>
      <c r="F148" s="181">
        <f t="shared" si="46"/>
        <v>1.5640212622828171</v>
      </c>
      <c r="G148" s="142">
        <f t="shared" si="47"/>
        <v>1.5640212622828171</v>
      </c>
      <c r="H148" s="141">
        <f t="shared" si="35"/>
        <v>2.0994070986899334</v>
      </c>
      <c r="I148" s="142">
        <f t="shared" si="35"/>
        <v>2.0994070986899334</v>
      </c>
      <c r="J148" s="141">
        <f t="shared" si="48"/>
        <v>1.841650380507031</v>
      </c>
      <c r="K148" s="140">
        <f t="shared" si="49"/>
        <v>6</v>
      </c>
      <c r="L148" s="141">
        <f t="shared" si="50"/>
        <v>6</v>
      </c>
      <c r="M148" s="140">
        <f t="shared" si="51"/>
        <v>5.8644623289915998</v>
      </c>
      <c r="N148" s="141">
        <f t="shared" si="52"/>
        <v>5.8644623289915998</v>
      </c>
      <c r="O148" s="144">
        <f t="shared" si="56"/>
        <v>6</v>
      </c>
      <c r="P148" s="141">
        <f t="shared" si="57"/>
        <v>6</v>
      </c>
      <c r="Q148" s="144">
        <f t="shared" si="58"/>
        <v>6</v>
      </c>
      <c r="R148" s="141">
        <f t="shared" si="59"/>
        <v>6</v>
      </c>
      <c r="S148" s="140">
        <f t="shared" si="53"/>
        <v>2.1287968798412709</v>
      </c>
      <c r="T148" s="141">
        <f t="shared" si="54"/>
        <v>6</v>
      </c>
      <c r="U148" s="143">
        <f t="shared" si="55"/>
        <v>4.72472173838693</v>
      </c>
      <c r="V148" s="272">
        <f t="shared" si="60"/>
        <v>6</v>
      </c>
      <c r="W148" s="143">
        <f t="shared" si="61"/>
        <v>6</v>
      </c>
    </row>
    <row r="149" spans="1:23" x14ac:dyDescent="0.25">
      <c r="A149" s="9">
        <v>300502</v>
      </c>
      <c r="B149" s="89" t="s">
        <v>66</v>
      </c>
      <c r="C149" s="105" t="s">
        <v>76</v>
      </c>
      <c r="D149" s="176">
        <v>0.6</v>
      </c>
      <c r="E149" s="192" t="s">
        <v>202</v>
      </c>
      <c r="F149" s="181">
        <f t="shared" si="46"/>
        <v>1.0925485713026855</v>
      </c>
      <c r="G149" s="142">
        <f t="shared" si="47"/>
        <v>1.0925485713026855</v>
      </c>
      <c r="H149" s="141">
        <f t="shared" si="35"/>
        <v>1.4762417540611188</v>
      </c>
      <c r="I149" s="142">
        <f t="shared" si="35"/>
        <v>1.4762417540611188</v>
      </c>
      <c r="J149" s="141">
        <f t="shared" si="48"/>
        <v>1.2915161060300389</v>
      </c>
      <c r="K149" s="144">
        <f t="shared" si="49"/>
        <v>4.6105637508093702</v>
      </c>
      <c r="L149" s="141">
        <f t="shared" si="50"/>
        <v>5.5268616081063939</v>
      </c>
      <c r="M149" s="144">
        <f t="shared" si="51"/>
        <v>4.1178646691106469</v>
      </c>
      <c r="N149" s="141">
        <f t="shared" si="52"/>
        <v>4.1178646691106469</v>
      </c>
      <c r="O149" s="144">
        <f t="shared" si="56"/>
        <v>6</v>
      </c>
      <c r="P149" s="141">
        <f t="shared" si="57"/>
        <v>6</v>
      </c>
      <c r="Q149" s="144">
        <f t="shared" si="58"/>
        <v>6</v>
      </c>
      <c r="R149" s="141">
        <f t="shared" si="59"/>
        <v>4.7723631386085197</v>
      </c>
      <c r="S149" s="140">
        <f t="shared" si="53"/>
        <v>1.4689710972195777</v>
      </c>
      <c r="T149" s="141">
        <f t="shared" si="54"/>
        <v>4.7100475181730479</v>
      </c>
      <c r="U149" s="145">
        <f t="shared" si="55"/>
        <v>3.3010505791773004</v>
      </c>
      <c r="V149" s="272">
        <f t="shared" si="60"/>
        <v>6</v>
      </c>
      <c r="W149" s="145">
        <f t="shared" si="61"/>
        <v>4.7723631386085197</v>
      </c>
    </row>
    <row r="150" spans="1:23" x14ac:dyDescent="0.25">
      <c r="A150" s="9">
        <v>300504</v>
      </c>
      <c r="B150" s="89" t="s">
        <v>67</v>
      </c>
      <c r="C150" s="105" t="s">
        <v>76</v>
      </c>
      <c r="D150" s="176">
        <v>0.63</v>
      </c>
      <c r="E150" s="192" t="s">
        <v>202</v>
      </c>
      <c r="F150" s="181">
        <f t="shared" si="46"/>
        <v>1.0357605440977955</v>
      </c>
      <c r="G150" s="142">
        <f t="shared" si="47"/>
        <v>1.0357605440977955</v>
      </c>
      <c r="H150" s="141">
        <f t="shared" si="35"/>
        <v>1.401182622915351</v>
      </c>
      <c r="I150" s="142">
        <f t="shared" si="35"/>
        <v>1.401182622915351</v>
      </c>
      <c r="J150" s="141">
        <f t="shared" si="48"/>
        <v>1.2252534343143229</v>
      </c>
      <c r="K150" s="144">
        <f t="shared" si="49"/>
        <v>4.381489286485114</v>
      </c>
      <c r="L150" s="141">
        <f t="shared" si="50"/>
        <v>5.2541539124822796</v>
      </c>
      <c r="M150" s="144">
        <f t="shared" si="51"/>
        <v>3.9074901610577593</v>
      </c>
      <c r="N150" s="141">
        <f t="shared" si="52"/>
        <v>3.9074901610577593</v>
      </c>
      <c r="O150" s="144">
        <f t="shared" si="56"/>
        <v>6</v>
      </c>
      <c r="P150" s="141">
        <f t="shared" si="57"/>
        <v>6</v>
      </c>
      <c r="Q150" s="144">
        <f t="shared" si="58"/>
        <v>6</v>
      </c>
      <c r="R150" s="141">
        <f t="shared" si="59"/>
        <v>4.5308220367700187</v>
      </c>
      <c r="S150" s="140">
        <f t="shared" si="53"/>
        <v>1.3894962830662645</v>
      </c>
      <c r="T150" s="141">
        <f t="shared" si="54"/>
        <v>4.4762357315933787</v>
      </c>
      <c r="U150" s="145">
        <f t="shared" si="55"/>
        <v>3.1295719801688575</v>
      </c>
      <c r="V150" s="272">
        <f t="shared" si="60"/>
        <v>6</v>
      </c>
      <c r="W150" s="145">
        <f t="shared" si="61"/>
        <v>4.5308220367700187</v>
      </c>
    </row>
    <row r="151" spans="1:23" x14ac:dyDescent="0.25">
      <c r="A151" s="9">
        <v>300505</v>
      </c>
      <c r="B151" s="89" t="s">
        <v>68</v>
      </c>
      <c r="C151" s="105" t="s">
        <v>76</v>
      </c>
      <c r="D151" s="176">
        <v>0.61</v>
      </c>
      <c r="E151" s="192" t="s">
        <v>202</v>
      </c>
      <c r="F151" s="181">
        <f t="shared" si="46"/>
        <v>1.0729985947239529</v>
      </c>
      <c r="G151" s="142">
        <f t="shared" si="47"/>
        <v>1.0729985947239529</v>
      </c>
      <c r="H151" s="141">
        <f t="shared" si="35"/>
        <v>1.4504017253060184</v>
      </c>
      <c r="I151" s="142">
        <f t="shared" si="35"/>
        <v>1.4504017253060184</v>
      </c>
      <c r="J151" s="141">
        <f t="shared" si="48"/>
        <v>1.2687043665869235</v>
      </c>
      <c r="K151" s="144">
        <f t="shared" si="49"/>
        <v>4.5317020499764302</v>
      </c>
      <c r="L151" s="141">
        <f t="shared" si="50"/>
        <v>5.432978630924322</v>
      </c>
      <c r="M151" s="144">
        <f t="shared" si="51"/>
        <v>4.0454406581416196</v>
      </c>
      <c r="N151" s="141">
        <f t="shared" si="52"/>
        <v>4.0454406581416196</v>
      </c>
      <c r="O151" s="144">
        <f t="shared" si="56"/>
        <v>6</v>
      </c>
      <c r="P151" s="141">
        <f t="shared" si="57"/>
        <v>6</v>
      </c>
      <c r="Q151" s="144">
        <f t="shared" si="58"/>
        <v>6</v>
      </c>
      <c r="R151" s="141">
        <f t="shared" si="59"/>
        <v>4.689209644532971</v>
      </c>
      <c r="S151" s="140">
        <f t="shared" si="53"/>
        <v>1.4416109152979453</v>
      </c>
      <c r="T151" s="141">
        <f t="shared" si="54"/>
        <v>4.6295549359079153</v>
      </c>
      <c r="U151" s="145">
        <f t="shared" si="55"/>
        <v>3.2420169631252134</v>
      </c>
      <c r="V151" s="272">
        <f t="shared" si="60"/>
        <v>6</v>
      </c>
      <c r="W151" s="145">
        <f t="shared" si="61"/>
        <v>4.689209644532971</v>
      </c>
    </row>
    <row r="152" spans="1:23" x14ac:dyDescent="0.25">
      <c r="A152" s="9">
        <v>300708</v>
      </c>
      <c r="B152" s="2" t="s">
        <v>69</v>
      </c>
      <c r="C152" s="26" t="s">
        <v>75</v>
      </c>
      <c r="D152" s="175">
        <v>0.35</v>
      </c>
      <c r="E152" s="192" t="s">
        <v>202</v>
      </c>
      <c r="F152" s="181">
        <f t="shared" si="46"/>
        <v>1.9443689793760326</v>
      </c>
      <c r="G152" s="142">
        <f t="shared" si="47"/>
        <v>1.9443689793760326</v>
      </c>
      <c r="H152" s="141">
        <f t="shared" si="35"/>
        <v>2.6021287212476323</v>
      </c>
      <c r="I152" s="142">
        <f t="shared" si="35"/>
        <v>2.6021287212476323</v>
      </c>
      <c r="J152" s="141">
        <f t="shared" si="48"/>
        <v>2.2854561817657815</v>
      </c>
      <c r="K152" s="140">
        <f t="shared" si="49"/>
        <v>6</v>
      </c>
      <c r="L152" s="141">
        <f t="shared" si="50"/>
        <v>6</v>
      </c>
      <c r="M152" s="140">
        <f t="shared" si="51"/>
        <v>6</v>
      </c>
      <c r="N152" s="141">
        <f t="shared" si="52"/>
        <v>6</v>
      </c>
      <c r="O152" s="144">
        <f t="shared" si="56"/>
        <v>6</v>
      </c>
      <c r="P152" s="141">
        <f t="shared" si="57"/>
        <v>6</v>
      </c>
      <c r="Q152" s="144">
        <f t="shared" si="58"/>
        <v>6</v>
      </c>
      <c r="R152" s="141">
        <f t="shared" si="59"/>
        <v>6</v>
      </c>
      <c r="S152" s="140">
        <f t="shared" si="53"/>
        <v>2.6610933095192761</v>
      </c>
      <c r="T152" s="141">
        <f t="shared" si="54"/>
        <v>6</v>
      </c>
      <c r="U152" s="143">
        <f t="shared" si="55"/>
        <v>5.8732295643039434</v>
      </c>
      <c r="V152" s="272">
        <f t="shared" si="60"/>
        <v>6</v>
      </c>
      <c r="W152" s="143">
        <f t="shared" si="61"/>
        <v>6</v>
      </c>
    </row>
    <row r="153" spans="1:23" x14ac:dyDescent="0.25">
      <c r="A153" s="9">
        <v>300529</v>
      </c>
      <c r="B153" s="89" t="s">
        <v>70</v>
      </c>
      <c r="C153" s="105" t="s">
        <v>79</v>
      </c>
      <c r="D153" s="176">
        <v>0.52</v>
      </c>
      <c r="E153" s="192" t="s">
        <v>201</v>
      </c>
      <c r="F153" s="181">
        <f t="shared" si="46"/>
        <v>1.2760175822723294</v>
      </c>
      <c r="G153" s="142">
        <f t="shared" si="47"/>
        <v>1.2760175822723294</v>
      </c>
      <c r="H153" s="141">
        <f t="shared" si="35"/>
        <v>1.7187404854551367</v>
      </c>
      <c r="I153" s="142">
        <f t="shared" si="35"/>
        <v>1.7187404854551367</v>
      </c>
      <c r="J153" s="141">
        <f t="shared" si="48"/>
        <v>1.5055955069577371</v>
      </c>
      <c r="K153" s="144">
        <f t="shared" si="49"/>
        <v>5.3506504817031191</v>
      </c>
      <c r="L153" s="141">
        <f t="shared" si="50"/>
        <v>6</v>
      </c>
      <c r="M153" s="144">
        <f t="shared" si="51"/>
        <v>4.7975361566661308</v>
      </c>
      <c r="N153" s="141">
        <f t="shared" si="52"/>
        <v>4.7975361566661308</v>
      </c>
      <c r="O153" s="144">
        <f t="shared" si="56"/>
        <v>6</v>
      </c>
      <c r="P153" s="141">
        <f t="shared" si="57"/>
        <v>6</v>
      </c>
      <c r="Q153" s="144">
        <f t="shared" si="58"/>
        <v>6</v>
      </c>
      <c r="R153" s="141">
        <f t="shared" si="59"/>
        <v>5.552726698394447</v>
      </c>
      <c r="S153" s="140">
        <f t="shared" si="53"/>
        <v>1.725735881407205</v>
      </c>
      <c r="T153" s="141">
        <f t="shared" si="54"/>
        <v>5.465439444045824</v>
      </c>
      <c r="U153" s="145">
        <f t="shared" si="55"/>
        <v>3.8550583605891928</v>
      </c>
      <c r="V153" s="272">
        <f t="shared" si="60"/>
        <v>6</v>
      </c>
      <c r="W153" s="145">
        <f t="shared" si="61"/>
        <v>5.552726698394447</v>
      </c>
    </row>
    <row r="154" spans="1:23" ht="15.75" thickBot="1" x14ac:dyDescent="0.3">
      <c r="A154" s="19">
        <v>300520</v>
      </c>
      <c r="B154" s="98" t="s">
        <v>71</v>
      </c>
      <c r="C154" s="107" t="s">
        <v>75</v>
      </c>
      <c r="D154" s="179">
        <v>0.37</v>
      </c>
      <c r="E154" s="193" t="s">
        <v>201</v>
      </c>
      <c r="F154" s="183">
        <f t="shared" si="46"/>
        <v>1.8338625480584088</v>
      </c>
      <c r="G154" s="153">
        <f t="shared" si="47"/>
        <v>1.8338625480584088</v>
      </c>
      <c r="H154" s="152">
        <f t="shared" si="35"/>
        <v>2.4560677092883005</v>
      </c>
      <c r="I154" s="153">
        <f t="shared" si="35"/>
        <v>2.4560677092883005</v>
      </c>
      <c r="J154" s="152">
        <f t="shared" si="48"/>
        <v>2.1565126043730358</v>
      </c>
      <c r="K154" s="154">
        <f t="shared" si="49"/>
        <v>6</v>
      </c>
      <c r="L154" s="152">
        <f t="shared" si="50"/>
        <v>6</v>
      </c>
      <c r="M154" s="154">
        <f t="shared" si="51"/>
        <v>6</v>
      </c>
      <c r="N154" s="152">
        <f t="shared" si="52"/>
        <v>6</v>
      </c>
      <c r="O154" s="154">
        <f t="shared" si="56"/>
        <v>6</v>
      </c>
      <c r="P154" s="152">
        <f t="shared" si="57"/>
        <v>6</v>
      </c>
      <c r="Q154" s="154">
        <f t="shared" si="58"/>
        <v>6</v>
      </c>
      <c r="R154" s="152">
        <f t="shared" si="59"/>
        <v>6</v>
      </c>
      <c r="S154" s="167">
        <f t="shared" si="53"/>
        <v>2.5064396171128287</v>
      </c>
      <c r="T154" s="152">
        <f t="shared" si="54"/>
        <v>6</v>
      </c>
      <c r="U154" s="155">
        <f t="shared" si="55"/>
        <v>5.5395414797469735</v>
      </c>
      <c r="V154" s="274">
        <f t="shared" si="60"/>
        <v>6</v>
      </c>
      <c r="W154" s="155">
        <f t="shared" si="61"/>
        <v>6</v>
      </c>
    </row>
  </sheetData>
  <sheetProtection algorithmName="SHA-512" hashValue="b66ZtagCqsTLTx5HGYSImonGjDElxNDo2tSL0TLWEa1KpVORBodNBpvgBKPy2JoO5ALsZY9BefGJk53j7vpM4w==" saltValue="WwQokF5faYheCq4AftMLFQ==" spinCount="100000" sheet="1" formatCells="0" formatColumns="0" formatRows="0" insertColumns="0" insertRows="0" insertHyperlinks="0" deleteColumns="0" deleteRows="0" sort="0" autoFilter="0" pivotTables="0"/>
  <mergeCells count="3">
    <mergeCell ref="B1:U3"/>
    <mergeCell ref="F4:L4"/>
    <mergeCell ref="F32:J3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ignoredErrors>
    <ignoredError sqref="V134:V154 V47:V59 V80:V90 V61:V78 V93:V130 V9:V45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V57"/>
  <sheetViews>
    <sheetView zoomScale="87" zoomScaleNormal="87" workbookViewId="0">
      <pane ySplit="8" topLeftCell="A25" activePane="bottomLeft" state="frozen"/>
      <selection activeCell="E42" sqref="E42"/>
      <selection pane="bottomLeft" activeCell="Y38" sqref="Y38"/>
    </sheetView>
  </sheetViews>
  <sheetFormatPr defaultRowHeight="15" x14ac:dyDescent="0.25"/>
  <cols>
    <col min="2" max="2" width="32.85546875" customWidth="1"/>
    <col min="3" max="3" width="9.140625" customWidth="1"/>
    <col min="4" max="4" width="5.5703125" hidden="1" customWidth="1"/>
    <col min="7" max="7" width="13" customWidth="1"/>
    <col min="9" max="9" width="17.5703125" customWidth="1"/>
    <col min="10" max="10" width="18.7109375" customWidth="1"/>
    <col min="14" max="15" width="10.140625" customWidth="1"/>
    <col min="22" max="22" width="1.140625" customWidth="1"/>
  </cols>
  <sheetData>
    <row r="1" spans="1:19" ht="12.75" customHeight="1" thickBot="1" x14ac:dyDescent="0.3"/>
    <row r="2" spans="1:19" ht="12" hidden="1" customHeight="1" x14ac:dyDescent="0.25">
      <c r="B2" s="120"/>
      <c r="C2" s="121"/>
      <c r="D2" s="121"/>
      <c r="E2" s="121"/>
      <c r="F2" s="121"/>
      <c r="G2" s="121">
        <v>19</v>
      </c>
      <c r="H2" s="121">
        <v>19</v>
      </c>
      <c r="I2" s="121">
        <v>17.8</v>
      </c>
      <c r="J2" s="121">
        <v>17.8</v>
      </c>
      <c r="K2" s="121">
        <v>19</v>
      </c>
      <c r="L2" s="121">
        <v>19</v>
      </c>
      <c r="M2" s="121">
        <v>25</v>
      </c>
      <c r="N2" s="121">
        <v>25</v>
      </c>
      <c r="O2" s="121">
        <v>32</v>
      </c>
      <c r="P2" s="121">
        <v>51</v>
      </c>
      <c r="Q2" s="121">
        <v>65</v>
      </c>
      <c r="R2" s="121">
        <v>51</v>
      </c>
      <c r="S2" s="121">
        <v>65</v>
      </c>
    </row>
    <row r="3" spans="1:19" ht="18" hidden="1" customHeight="1" thickBot="1" x14ac:dyDescent="0.3">
      <c r="B3" s="120"/>
      <c r="C3" s="121"/>
      <c r="D3" s="121"/>
      <c r="E3" s="121"/>
      <c r="F3" s="121"/>
      <c r="G3" s="121">
        <v>39</v>
      </c>
      <c r="H3" s="121">
        <v>39</v>
      </c>
      <c r="I3" s="121">
        <v>39</v>
      </c>
      <c r="J3" s="121">
        <v>39</v>
      </c>
      <c r="K3" s="121">
        <v>50</v>
      </c>
      <c r="L3" s="121">
        <v>42</v>
      </c>
      <c r="M3" s="121">
        <v>60</v>
      </c>
      <c r="N3" s="121">
        <v>60</v>
      </c>
      <c r="O3" s="121">
        <v>72</v>
      </c>
      <c r="P3" s="121">
        <v>90</v>
      </c>
      <c r="Q3" s="121">
        <v>90</v>
      </c>
      <c r="R3" s="121">
        <v>90</v>
      </c>
      <c r="S3" s="121">
        <v>90</v>
      </c>
    </row>
    <row r="4" spans="1:19" ht="27" customHeight="1" x14ac:dyDescent="0.25">
      <c r="B4" s="360" t="s">
        <v>343</v>
      </c>
      <c r="C4" s="361"/>
      <c r="D4" s="361"/>
      <c r="E4" s="361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2"/>
    </row>
    <row r="5" spans="1:19" ht="15" customHeight="1" thickBot="1" x14ac:dyDescent="0.3">
      <c r="B5" s="363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5"/>
    </row>
    <row r="6" spans="1:19" ht="15.75" thickBot="1" x14ac:dyDescent="0.3">
      <c r="A6" s="366" t="s">
        <v>283</v>
      </c>
      <c r="B6" s="332" t="s">
        <v>194</v>
      </c>
      <c r="C6" s="369" t="s">
        <v>195</v>
      </c>
      <c r="D6" s="369" t="s">
        <v>196</v>
      </c>
      <c r="E6" s="371" t="s">
        <v>142</v>
      </c>
      <c r="F6" s="372"/>
      <c r="G6" s="375" t="s">
        <v>197</v>
      </c>
      <c r="H6" s="376"/>
      <c r="I6" s="376"/>
      <c r="J6" s="376"/>
      <c r="K6" s="376"/>
      <c r="L6" s="376"/>
      <c r="M6" s="376"/>
      <c r="N6" s="376"/>
      <c r="O6" s="278"/>
    </row>
    <row r="7" spans="1:19" ht="27.75" customHeight="1" thickBot="1" x14ac:dyDescent="0.3">
      <c r="A7" s="367"/>
      <c r="B7" s="332"/>
      <c r="C7" s="369"/>
      <c r="D7" s="369"/>
      <c r="E7" s="373"/>
      <c r="F7" s="374"/>
      <c r="G7" s="377" t="s">
        <v>179</v>
      </c>
      <c r="H7" s="359" t="s">
        <v>180</v>
      </c>
      <c r="I7" s="359" t="s">
        <v>243</v>
      </c>
      <c r="J7" s="359" t="s">
        <v>242</v>
      </c>
      <c r="K7" s="359" t="s">
        <v>182</v>
      </c>
      <c r="L7" s="359" t="s">
        <v>296</v>
      </c>
      <c r="M7" s="359" t="s">
        <v>198</v>
      </c>
      <c r="N7" s="359" t="s">
        <v>199</v>
      </c>
      <c r="O7" s="359" t="s">
        <v>278</v>
      </c>
      <c r="P7" s="359" t="s">
        <v>317</v>
      </c>
      <c r="Q7" s="359" t="s">
        <v>318</v>
      </c>
      <c r="R7" s="359" t="s">
        <v>319</v>
      </c>
      <c r="S7" s="359" t="s">
        <v>327</v>
      </c>
    </row>
    <row r="8" spans="1:19" ht="30.75" thickBot="1" x14ac:dyDescent="0.3">
      <c r="A8" s="368"/>
      <c r="B8" s="333"/>
      <c r="C8" s="370"/>
      <c r="D8" s="370"/>
      <c r="E8" s="109" t="s">
        <v>200</v>
      </c>
      <c r="F8" s="109" t="s">
        <v>198</v>
      </c>
      <c r="G8" s="377"/>
      <c r="H8" s="333"/>
      <c r="I8" s="333"/>
      <c r="J8" s="333"/>
      <c r="K8" s="333"/>
      <c r="L8" s="333"/>
      <c r="M8" s="333"/>
      <c r="N8" s="333"/>
      <c r="O8" s="333"/>
      <c r="P8" s="333"/>
      <c r="Q8" s="333"/>
      <c r="R8" s="333"/>
      <c r="S8" s="333"/>
    </row>
    <row r="9" spans="1:19" x14ac:dyDescent="0.25">
      <c r="A9" s="110">
        <v>330411</v>
      </c>
      <c r="B9" s="110" t="s">
        <v>143</v>
      </c>
      <c r="C9" s="281" t="s">
        <v>75</v>
      </c>
      <c r="D9" s="281">
        <v>0.22</v>
      </c>
      <c r="E9" s="281">
        <v>1.4</v>
      </c>
      <c r="F9" s="111">
        <v>2</v>
      </c>
      <c r="G9" s="287">
        <f t="shared" ref="G9:G56" si="0">IF(((($G$3/2)^2-($G$2/2)^2)*PI()/$D9/1000)/2-0.2&gt;6,6,((($G$3/2)^2-($G$2/2)^2)*PI()/$D9/1000/2)-0.2)</f>
        <v>1.8705951580478184</v>
      </c>
      <c r="H9" s="156">
        <f t="shared" ref="H9:H56" si="1">IF(((($H$3/2)^2-($H$2/2)^2)*PI()/$D9/1000)/2-0.2&gt;6,6,((($H$3/2)^2-($H$2/2)^2)*PI()/$D9/1000/2)-0.2)</f>
        <v>1.8705951580478184</v>
      </c>
      <c r="I9" s="157">
        <f t="shared" ref="I9:J56" si="2">IF(((($G$3/2)^2-($J$2/2)^2)*PI()/$D9/1000)/2-0.2&gt;6,6,((($G$3/2)^2-($J$2/2)^2)*PI()/$D9/1000/2)-0.2)</f>
        <v>1.949420573719707</v>
      </c>
      <c r="J9" s="156">
        <f>IF(((($G$3/2)^2-($J$2/2)^2)*PI()/$D9/1000)/2-0.2&gt;6,6,((($G$3/2)^2-($J$2/2)^2)*PI()/$D9/1000/2)-0.2)</f>
        <v>1.949420573719707</v>
      </c>
      <c r="K9" s="157">
        <f>IF(((($K$3/2)^2-($K$2/2)^2)*PI()/$D9/1000)/2-0.2&gt;6,6,((($K$3/2)^2-($K$2/2)^2)*PI()/$D9/1000/2)-0.2)</f>
        <v>3.6181060716071403</v>
      </c>
      <c r="L9" s="242">
        <f>IF(((($L$3/2)^2-($L$2/2)^2)*PI()/$D9/1000)/2-0.2&gt;6,6,((($L$3/2)^2-($L$2/2)^2)*PI()/$D9/1000/2)-0.2)</f>
        <v>2.3043491437423174</v>
      </c>
      <c r="M9" s="157">
        <f t="shared" ref="M9:M56" si="3">IF(((($M$3/2)^2-($M$2/2)^2)*PI()/$D9/1000)/2-0.2&gt;6,6,((($M$3/2)^2-($M$2/2)^2)*PI()/$D9/1000/2)-0.2)</f>
        <v>5.1103625820622929</v>
      </c>
      <c r="N9" s="242">
        <f t="shared" ref="N9:N56" si="4">IF(((($N$3/2)^2-($N$2/2)^2)*PI()/$D9/1000)/2-0.2&gt;6,6,((($N$3/2)^2-($N$2/2)^2)*PI()/$D9/1000/2)-0.2)</f>
        <v>5.1103625820622929</v>
      </c>
      <c r="O9" s="242">
        <f>IF(((($O$3/2)^2-($O$2/2)^2)*PI()/$D9/1000)/2-0.2&gt;6,6,((($O$3/2)^2-($O$2/2)^2)*PI()/$D9/1000/2)-0.2)</f>
        <v>6</v>
      </c>
      <c r="P9" s="157">
        <f>IF(((($P$3/2)^2-($P$2/2)^2)*PI()/$D9/1000)/2-0.3&gt;6,6,((($P$3/2)^2-($P$2/2)^2)*PI()/$D9/1000/2)-0.3)</f>
        <v>6</v>
      </c>
      <c r="Q9" s="242">
        <f>IF(((($Q$3/2)^2-($Q$2/2)^2)*PI()/$D9/1000)/2-0.3&gt;6,6,((($Q$3/2)^2-($Q$2/2)^2)*PI()/$D9/1000/2)-0.3)</f>
        <v>6</v>
      </c>
      <c r="R9" s="157">
        <f>IF(((($R$3/2)^2-($R$2/2)^2)*PI()/$D9/1000)/2-0.3&gt;6,6,((($R$3/2)^2-($R$2/2)^2)*PI()/$D9/1000/2)-0.3)</f>
        <v>6</v>
      </c>
      <c r="S9" s="242">
        <f>IF(((($S$3/2)^2-($S$2/2)^2)*PI()/$D9/1000)/2-0.3&gt;6,6,((($S$3/2)^2-($S$2/2)^2)*PI()/$D9/1000/2)-0.3)</f>
        <v>6</v>
      </c>
    </row>
    <row r="10" spans="1:19" x14ac:dyDescent="0.25">
      <c r="A10" s="112">
        <v>330210</v>
      </c>
      <c r="B10" s="112" t="s">
        <v>144</v>
      </c>
      <c r="C10" s="282" t="s">
        <v>76</v>
      </c>
      <c r="D10" s="282">
        <v>0.21</v>
      </c>
      <c r="E10" s="282">
        <v>1.4</v>
      </c>
      <c r="F10" s="113">
        <v>2</v>
      </c>
      <c r="G10" s="158">
        <f t="shared" si="0"/>
        <v>1.9691949274786669</v>
      </c>
      <c r="H10" s="128">
        <f t="shared" si="1"/>
        <v>1.9691949274786669</v>
      </c>
      <c r="I10" s="158">
        <f t="shared" si="2"/>
        <v>2.0517739343730268</v>
      </c>
      <c r="J10" s="128">
        <f t="shared" si="2"/>
        <v>2.0517739343730268</v>
      </c>
      <c r="K10" s="158">
        <f t="shared" ref="K10:K56" si="5">IF(((($K$3/2)^2-($K$2/2)^2)*PI()/$D10/1000)/2-0.2&gt;6,6,((($K$3/2)^2-($K$2/2)^2)*PI()/$D10/1000/2)-0.2)</f>
        <v>3.7999206464455759</v>
      </c>
      <c r="L10" s="129">
        <f t="shared" ref="L10:L56" si="6">IF(((($L$3/2)^2-($L$2/2)^2)*PI()/$D10/1000)/2-0.2&gt;6,6,((($L$3/2)^2-($L$2/2)^2)*PI()/$D10/1000/2)-0.2)</f>
        <v>2.4236038648729044</v>
      </c>
      <c r="M10" s="158">
        <f t="shared" si="3"/>
        <v>5.3632369907319264</v>
      </c>
      <c r="N10" s="129">
        <f t="shared" si="4"/>
        <v>5.3632369907319264</v>
      </c>
      <c r="O10" s="129">
        <f t="shared" ref="O10:O56" si="7">IF(((($O$3/2)^2-($O$2/2)^2)*PI()/$D10/1000)/2-0.2&gt;6,6,((($O$3/2)^2-($O$2/2)^2)*PI()/$D10/1000/2)-0.2)</f>
        <v>6</v>
      </c>
      <c r="P10" s="158">
        <f t="shared" ref="P10:P56" si="8">IF(((($P$3/2)^2-($P$2/2)^2)*PI()/$D10/1000)/2-0.3&gt;6,6,((($P$3/2)^2-($P$2/2)^2)*PI()/$D10/1000/2)-0.3)</f>
        <v>6</v>
      </c>
      <c r="Q10" s="129">
        <f t="shared" ref="Q10:Q56" si="9">IF(((($Q$3/2)^2-($Q$2/2)^2)*PI()/$D10/1000)/2-0.3&gt;6,6,((($Q$3/2)^2-($Q$2/2)^2)*PI()/$D10/1000/2)-0.3)</f>
        <v>6</v>
      </c>
      <c r="R10" s="158">
        <f t="shared" ref="R10:R56" si="10">IF(((($R$3/2)^2-($R$2/2)^2)*PI()/$D10/1000)/2-0.3&gt;6,6,((($R$3/2)^2-($R$2/2)^2)*PI()/$D10/1000/2)-0.3)</f>
        <v>6</v>
      </c>
      <c r="S10" s="129">
        <f t="shared" ref="S10:S56" si="11">IF(((($S$3/2)^2-($S$2/2)^2)*PI()/$D10/1000)/2-0.3&gt;6,6,((($S$3/2)^2-($S$2/2)^2)*PI()/$D10/1000/2)-0.3)</f>
        <v>6</v>
      </c>
    </row>
    <row r="11" spans="1:19" x14ac:dyDescent="0.25">
      <c r="A11" s="112">
        <v>330215</v>
      </c>
      <c r="B11" s="112" t="s">
        <v>145</v>
      </c>
      <c r="C11" s="282" t="s">
        <v>76</v>
      </c>
      <c r="D11" s="282">
        <v>0.3</v>
      </c>
      <c r="E11" s="282">
        <v>1.4</v>
      </c>
      <c r="F11" s="113">
        <v>2</v>
      </c>
      <c r="G11" s="158">
        <f t="shared" si="0"/>
        <v>1.3184364492350666</v>
      </c>
      <c r="H11" s="128">
        <f t="shared" si="1"/>
        <v>1.3184364492350666</v>
      </c>
      <c r="I11" s="158">
        <f t="shared" si="2"/>
        <v>1.3762417540611189</v>
      </c>
      <c r="J11" s="128">
        <f t="shared" si="2"/>
        <v>1.3762417540611189</v>
      </c>
      <c r="K11" s="158">
        <f t="shared" si="5"/>
        <v>2.5999444525119033</v>
      </c>
      <c r="L11" s="129">
        <f t="shared" si="6"/>
        <v>1.6365227054110334</v>
      </c>
      <c r="M11" s="158">
        <f t="shared" si="3"/>
        <v>3.6942658935123478</v>
      </c>
      <c r="N11" s="129">
        <f t="shared" si="4"/>
        <v>3.6942658935123478</v>
      </c>
      <c r="O11" s="129">
        <f t="shared" si="7"/>
        <v>5.2454272662223085</v>
      </c>
      <c r="P11" s="158">
        <f t="shared" si="8"/>
        <v>6</v>
      </c>
      <c r="Q11" s="129">
        <f t="shared" si="9"/>
        <v>4.7723631386085197</v>
      </c>
      <c r="R11" s="158">
        <f t="shared" si="10"/>
        <v>6</v>
      </c>
      <c r="S11" s="129">
        <f t="shared" si="11"/>
        <v>4.7723631386085197</v>
      </c>
    </row>
    <row r="12" spans="1:19" x14ac:dyDescent="0.25">
      <c r="A12" s="112">
        <v>330607</v>
      </c>
      <c r="B12" s="112" t="s">
        <v>146</v>
      </c>
      <c r="C12" s="282" t="s">
        <v>76</v>
      </c>
      <c r="D12" s="282">
        <v>0.26</v>
      </c>
      <c r="E12" s="282">
        <v>1.4</v>
      </c>
      <c r="F12" s="113">
        <v>2</v>
      </c>
      <c r="G12" s="158">
        <f t="shared" si="0"/>
        <v>1.5520420568096922</v>
      </c>
      <c r="H12" s="128">
        <f t="shared" si="1"/>
        <v>1.5520420568096922</v>
      </c>
      <c r="I12" s="158">
        <f t="shared" si="2"/>
        <v>1.6187404854551368</v>
      </c>
      <c r="J12" s="128">
        <f t="shared" si="2"/>
        <v>1.6187404854551368</v>
      </c>
      <c r="K12" s="158">
        <f t="shared" si="5"/>
        <v>3.0307051375137344</v>
      </c>
      <c r="L12" s="129">
        <f t="shared" si="6"/>
        <v>1.9190646600896535</v>
      </c>
      <c r="M12" s="158">
        <f t="shared" si="3"/>
        <v>4.2933837232834779</v>
      </c>
      <c r="N12" s="129">
        <f t="shared" si="4"/>
        <v>4.2933837232834779</v>
      </c>
      <c r="O12" s="129">
        <f t="shared" si="7"/>
        <v>6</v>
      </c>
      <c r="P12" s="158">
        <f t="shared" si="8"/>
        <v>6</v>
      </c>
      <c r="Q12" s="129">
        <f t="shared" si="9"/>
        <v>5.552726698394447</v>
      </c>
      <c r="R12" s="158">
        <f t="shared" si="10"/>
        <v>6</v>
      </c>
      <c r="S12" s="129">
        <f t="shared" si="11"/>
        <v>5.552726698394447</v>
      </c>
    </row>
    <row r="13" spans="1:19" x14ac:dyDescent="0.25">
      <c r="A13" s="112">
        <v>330220</v>
      </c>
      <c r="B13" s="112" t="s">
        <v>222</v>
      </c>
      <c r="C13" s="282" t="s">
        <v>76</v>
      </c>
      <c r="D13" s="282">
        <v>0.27</v>
      </c>
      <c r="E13" s="282">
        <v>1.4</v>
      </c>
      <c r="F13" s="113">
        <v>2</v>
      </c>
      <c r="G13" s="158">
        <f t="shared" si="0"/>
        <v>1.487151610261185</v>
      </c>
      <c r="H13" s="128">
        <f t="shared" si="1"/>
        <v>1.487151610261185</v>
      </c>
      <c r="I13" s="158">
        <f t="shared" si="2"/>
        <v>1.5513797267345764</v>
      </c>
      <c r="J13" s="128">
        <f t="shared" si="2"/>
        <v>1.5513797267345764</v>
      </c>
      <c r="K13" s="158">
        <f t="shared" si="5"/>
        <v>2.9110493916798923</v>
      </c>
      <c r="L13" s="129">
        <f t="shared" si="6"/>
        <v>1.8405807837900368</v>
      </c>
      <c r="M13" s="158">
        <f t="shared" si="3"/>
        <v>4.126962103902609</v>
      </c>
      <c r="N13" s="129">
        <f t="shared" si="4"/>
        <v>4.126962103902609</v>
      </c>
      <c r="O13" s="129">
        <f t="shared" si="7"/>
        <v>5.8504747402470079</v>
      </c>
      <c r="P13" s="158">
        <f t="shared" si="8"/>
        <v>6</v>
      </c>
      <c r="Q13" s="129">
        <f t="shared" si="9"/>
        <v>5.3359590428983559</v>
      </c>
      <c r="R13" s="158">
        <f t="shared" si="10"/>
        <v>6</v>
      </c>
      <c r="S13" s="129">
        <f t="shared" si="11"/>
        <v>5.3359590428983559</v>
      </c>
    </row>
    <row r="14" spans="1:19" x14ac:dyDescent="0.25">
      <c r="A14" s="112">
        <v>330410</v>
      </c>
      <c r="B14" s="112" t="s">
        <v>147</v>
      </c>
      <c r="C14" s="282" t="s">
        <v>76</v>
      </c>
      <c r="D14" s="282">
        <v>0.22</v>
      </c>
      <c r="E14" s="282">
        <v>1.4</v>
      </c>
      <c r="F14" s="113">
        <v>2</v>
      </c>
      <c r="G14" s="158">
        <f t="shared" si="0"/>
        <v>1.8705951580478184</v>
      </c>
      <c r="H14" s="128">
        <f t="shared" si="1"/>
        <v>1.8705951580478184</v>
      </c>
      <c r="I14" s="158">
        <f t="shared" si="2"/>
        <v>1.949420573719707</v>
      </c>
      <c r="J14" s="128">
        <f t="shared" si="2"/>
        <v>1.949420573719707</v>
      </c>
      <c r="K14" s="158">
        <f t="shared" si="5"/>
        <v>3.6181060716071403</v>
      </c>
      <c r="L14" s="129">
        <f t="shared" si="6"/>
        <v>2.3043491437423174</v>
      </c>
      <c r="M14" s="158">
        <f t="shared" si="3"/>
        <v>5.1103625820622929</v>
      </c>
      <c r="N14" s="129">
        <f t="shared" si="4"/>
        <v>5.1103625820622929</v>
      </c>
      <c r="O14" s="129">
        <f t="shared" si="7"/>
        <v>6</v>
      </c>
      <c r="P14" s="158">
        <f t="shared" si="8"/>
        <v>6</v>
      </c>
      <c r="Q14" s="129">
        <f t="shared" si="9"/>
        <v>6</v>
      </c>
      <c r="R14" s="158">
        <f t="shared" si="10"/>
        <v>6</v>
      </c>
      <c r="S14" s="129">
        <f t="shared" si="11"/>
        <v>6</v>
      </c>
    </row>
    <row r="15" spans="1:19" x14ac:dyDescent="0.25">
      <c r="A15" s="112">
        <v>330299</v>
      </c>
      <c r="B15" s="112" t="s">
        <v>245</v>
      </c>
      <c r="C15" s="282" t="s">
        <v>78</v>
      </c>
      <c r="D15" s="282">
        <v>0.28999999999999998</v>
      </c>
      <c r="E15" s="282">
        <v>1.4</v>
      </c>
      <c r="F15" s="113">
        <v>2</v>
      </c>
      <c r="G15" s="158">
        <f t="shared" si="0"/>
        <v>1.3707963267948968</v>
      </c>
      <c r="H15" s="128">
        <f t="shared" si="1"/>
        <v>1.3707963267948968</v>
      </c>
      <c r="I15" s="158">
        <f>IF(((($G$3/2)^2-($J$2/2)^2)*PI()/$D15/1000)/2-0.2&gt;6,6,((($G$3/2)^2-($J$2/2)^2)*PI()/$D15/1000/2)-0.2)</f>
        <v>1.430594917994261</v>
      </c>
      <c r="J15" s="128">
        <f t="shared" si="2"/>
        <v>1.430594917994261</v>
      </c>
      <c r="K15" s="158">
        <f t="shared" si="5"/>
        <v>2.6964942612192102</v>
      </c>
      <c r="L15" s="129">
        <f t="shared" si="6"/>
        <v>1.6998510745631379</v>
      </c>
      <c r="M15" s="158">
        <f t="shared" si="3"/>
        <v>3.8285509243231193</v>
      </c>
      <c r="N15" s="129">
        <f t="shared" si="4"/>
        <v>3.8285509243231193</v>
      </c>
      <c r="O15" s="129">
        <f t="shared" si="7"/>
        <v>5.4332006202299734</v>
      </c>
      <c r="P15" s="158">
        <f t="shared" si="8"/>
        <v>6</v>
      </c>
      <c r="Q15" s="129">
        <f t="shared" si="9"/>
        <v>4.9472722123536412</v>
      </c>
      <c r="R15" s="158">
        <f t="shared" si="10"/>
        <v>6</v>
      </c>
      <c r="S15" s="129">
        <f t="shared" si="11"/>
        <v>4.9472722123536412</v>
      </c>
    </row>
    <row r="16" spans="1:19" x14ac:dyDescent="0.25">
      <c r="A16" s="114">
        <v>330613</v>
      </c>
      <c r="B16" s="114" t="s">
        <v>148</v>
      </c>
      <c r="C16" s="106" t="s">
        <v>75</v>
      </c>
      <c r="D16" s="106">
        <v>0.26</v>
      </c>
      <c r="E16" s="106">
        <v>1.4</v>
      </c>
      <c r="F16" s="115">
        <v>2</v>
      </c>
      <c r="G16" s="158">
        <f t="shared" si="0"/>
        <v>1.5520420568096922</v>
      </c>
      <c r="H16" s="128">
        <f t="shared" si="1"/>
        <v>1.5520420568096922</v>
      </c>
      <c r="I16" s="158">
        <f t="shared" ref="I16:I56" si="12">IF(((($G$3/2)^2-($J$2/2)^2)*PI()/$D16/1000)/2-0.2&gt;6,6,((($G$3/2)^2-($J$2/2)^2)*PI()/$D16/1000/2)-0.2)</f>
        <v>1.6187404854551368</v>
      </c>
      <c r="J16" s="128">
        <f t="shared" si="2"/>
        <v>1.6187404854551368</v>
      </c>
      <c r="K16" s="158">
        <f t="shared" si="5"/>
        <v>3.0307051375137344</v>
      </c>
      <c r="L16" s="129">
        <f t="shared" si="6"/>
        <v>1.9190646600896535</v>
      </c>
      <c r="M16" s="158">
        <f t="shared" si="3"/>
        <v>4.2933837232834779</v>
      </c>
      <c r="N16" s="129">
        <f t="shared" si="4"/>
        <v>4.2933837232834779</v>
      </c>
      <c r="O16" s="129">
        <f t="shared" si="7"/>
        <v>6</v>
      </c>
      <c r="P16" s="158">
        <f t="shared" si="8"/>
        <v>6</v>
      </c>
      <c r="Q16" s="129">
        <f t="shared" si="9"/>
        <v>5.552726698394447</v>
      </c>
      <c r="R16" s="158">
        <f t="shared" si="10"/>
        <v>6</v>
      </c>
      <c r="S16" s="129">
        <f t="shared" si="11"/>
        <v>5.552726698394447</v>
      </c>
    </row>
    <row r="17" spans="1:19" x14ac:dyDescent="0.25">
      <c r="A17" s="112">
        <v>330511</v>
      </c>
      <c r="B17" s="112" t="s">
        <v>149</v>
      </c>
      <c r="C17" s="282" t="s">
        <v>76</v>
      </c>
      <c r="D17" s="282">
        <v>0.32</v>
      </c>
      <c r="E17" s="282">
        <v>1.4</v>
      </c>
      <c r="F17" s="113">
        <v>2</v>
      </c>
      <c r="G17" s="158">
        <f t="shared" si="0"/>
        <v>1.2235341711578749</v>
      </c>
      <c r="H17" s="128">
        <f t="shared" si="1"/>
        <v>1.2235341711578749</v>
      </c>
      <c r="I17" s="158">
        <f t="shared" si="12"/>
        <v>1.2777266444322988</v>
      </c>
      <c r="J17" s="128">
        <f t="shared" si="2"/>
        <v>1.2777266444322988</v>
      </c>
      <c r="K17" s="158">
        <f t="shared" si="5"/>
        <v>2.4249479242299086</v>
      </c>
      <c r="L17" s="129">
        <f t="shared" si="6"/>
        <v>1.5217400363228435</v>
      </c>
      <c r="M17" s="158">
        <f t="shared" si="3"/>
        <v>3.4508742751678256</v>
      </c>
      <c r="N17" s="129">
        <f t="shared" si="4"/>
        <v>3.4508742751678256</v>
      </c>
      <c r="O17" s="129">
        <f t="shared" si="7"/>
        <v>4.9050880620834132</v>
      </c>
      <c r="P17" s="158">
        <f t="shared" si="8"/>
        <v>6</v>
      </c>
      <c r="Q17" s="129">
        <f t="shared" si="9"/>
        <v>4.4553404424454879</v>
      </c>
      <c r="R17" s="158">
        <f t="shared" si="10"/>
        <v>6</v>
      </c>
      <c r="S17" s="129">
        <f t="shared" si="11"/>
        <v>4.4553404424454879</v>
      </c>
    </row>
    <row r="18" spans="1:19" x14ac:dyDescent="0.25">
      <c r="A18" s="112">
        <v>330116</v>
      </c>
      <c r="B18" s="112" t="s">
        <v>247</v>
      </c>
      <c r="C18" s="282" t="s">
        <v>74</v>
      </c>
      <c r="D18" s="282">
        <v>0.21</v>
      </c>
      <c r="E18" s="282">
        <v>1.4</v>
      </c>
      <c r="F18" s="113">
        <v>2</v>
      </c>
      <c r="G18" s="158">
        <f t="shared" si="0"/>
        <v>1.9691949274786669</v>
      </c>
      <c r="H18" s="128">
        <f t="shared" si="1"/>
        <v>1.9691949274786669</v>
      </c>
      <c r="I18" s="158">
        <f t="shared" si="12"/>
        <v>2.0517739343730268</v>
      </c>
      <c r="J18" s="128">
        <f t="shared" si="2"/>
        <v>2.0517739343730268</v>
      </c>
      <c r="K18" s="158">
        <f t="shared" si="5"/>
        <v>3.7999206464455759</v>
      </c>
      <c r="L18" s="129">
        <f t="shared" si="6"/>
        <v>2.4236038648729044</v>
      </c>
      <c r="M18" s="158">
        <f t="shared" si="3"/>
        <v>5.3632369907319264</v>
      </c>
      <c r="N18" s="129">
        <f t="shared" si="4"/>
        <v>5.3632369907319264</v>
      </c>
      <c r="O18" s="129">
        <f t="shared" si="7"/>
        <v>6</v>
      </c>
      <c r="P18" s="158">
        <f t="shared" si="8"/>
        <v>6</v>
      </c>
      <c r="Q18" s="129">
        <f t="shared" si="9"/>
        <v>6</v>
      </c>
      <c r="R18" s="158">
        <f t="shared" si="10"/>
        <v>6</v>
      </c>
      <c r="S18" s="129">
        <f t="shared" si="11"/>
        <v>6</v>
      </c>
    </row>
    <row r="19" spans="1:19" ht="16.5" customHeight="1" x14ac:dyDescent="0.25">
      <c r="A19" s="116">
        <v>331102</v>
      </c>
      <c r="B19" s="116" t="s">
        <v>150</v>
      </c>
      <c r="C19" s="282" t="s">
        <v>77</v>
      </c>
      <c r="D19" s="282">
        <v>0.32</v>
      </c>
      <c r="E19" s="282">
        <v>1.4</v>
      </c>
      <c r="F19" s="113">
        <v>2</v>
      </c>
      <c r="G19" s="158">
        <f t="shared" si="0"/>
        <v>1.2235341711578749</v>
      </c>
      <c r="H19" s="128">
        <f t="shared" si="1"/>
        <v>1.2235341711578749</v>
      </c>
      <c r="I19" s="158">
        <f t="shared" si="12"/>
        <v>1.2777266444322988</v>
      </c>
      <c r="J19" s="128">
        <f t="shared" si="2"/>
        <v>1.2777266444322988</v>
      </c>
      <c r="K19" s="158">
        <f t="shared" si="5"/>
        <v>2.4249479242299086</v>
      </c>
      <c r="L19" s="129">
        <f t="shared" si="6"/>
        <v>1.5217400363228435</v>
      </c>
      <c r="M19" s="158">
        <f t="shared" si="3"/>
        <v>3.4508742751678256</v>
      </c>
      <c r="N19" s="129">
        <f t="shared" si="4"/>
        <v>3.4508742751678256</v>
      </c>
      <c r="O19" s="129">
        <f t="shared" si="7"/>
        <v>4.9050880620834132</v>
      </c>
      <c r="P19" s="158">
        <f t="shared" si="8"/>
        <v>6</v>
      </c>
      <c r="Q19" s="129">
        <f t="shared" si="9"/>
        <v>4.4553404424454879</v>
      </c>
      <c r="R19" s="158">
        <f t="shared" si="10"/>
        <v>6</v>
      </c>
      <c r="S19" s="129">
        <f t="shared" si="11"/>
        <v>4.4553404424454879</v>
      </c>
    </row>
    <row r="20" spans="1:19" x14ac:dyDescent="0.25">
      <c r="A20" s="112">
        <v>330214</v>
      </c>
      <c r="B20" s="112" t="s">
        <v>151</v>
      </c>
      <c r="C20" s="282" t="s">
        <v>76</v>
      </c>
      <c r="D20" s="213">
        <v>0.32</v>
      </c>
      <c r="E20" s="282">
        <v>1.4</v>
      </c>
      <c r="F20" s="113">
        <v>2</v>
      </c>
      <c r="G20" s="158">
        <f t="shared" si="0"/>
        <v>1.2235341711578749</v>
      </c>
      <c r="H20" s="128">
        <f t="shared" si="1"/>
        <v>1.2235341711578749</v>
      </c>
      <c r="I20" s="158">
        <f t="shared" si="12"/>
        <v>1.2777266444322988</v>
      </c>
      <c r="J20" s="128">
        <f t="shared" si="2"/>
        <v>1.2777266444322988</v>
      </c>
      <c r="K20" s="158">
        <f t="shared" si="5"/>
        <v>2.4249479242299086</v>
      </c>
      <c r="L20" s="129">
        <f t="shared" si="6"/>
        <v>1.5217400363228435</v>
      </c>
      <c r="M20" s="158">
        <f t="shared" si="3"/>
        <v>3.4508742751678256</v>
      </c>
      <c r="N20" s="129">
        <f t="shared" si="4"/>
        <v>3.4508742751678256</v>
      </c>
      <c r="O20" s="129">
        <f t="shared" si="7"/>
        <v>4.9050880620834132</v>
      </c>
      <c r="P20" s="158">
        <f t="shared" si="8"/>
        <v>6</v>
      </c>
      <c r="Q20" s="129">
        <f t="shared" si="9"/>
        <v>4.4553404424454879</v>
      </c>
      <c r="R20" s="158">
        <f t="shared" si="10"/>
        <v>6</v>
      </c>
      <c r="S20" s="129">
        <f t="shared" si="11"/>
        <v>4.4553404424454879</v>
      </c>
    </row>
    <row r="21" spans="1:19" x14ac:dyDescent="0.25">
      <c r="A21" s="112">
        <v>330612</v>
      </c>
      <c r="B21" s="112" t="s">
        <v>152</v>
      </c>
      <c r="C21" s="282" t="s">
        <v>75</v>
      </c>
      <c r="D21" s="282">
        <v>0.16</v>
      </c>
      <c r="E21" s="282">
        <v>1.4</v>
      </c>
      <c r="F21" s="113">
        <v>2</v>
      </c>
      <c r="G21" s="158">
        <f t="shared" si="0"/>
        <v>2.6470683423157495</v>
      </c>
      <c r="H21" s="128">
        <f t="shared" si="1"/>
        <v>2.6470683423157495</v>
      </c>
      <c r="I21" s="158">
        <f t="shared" si="12"/>
        <v>2.7554532888645973</v>
      </c>
      <c r="J21" s="128">
        <f t="shared" si="2"/>
        <v>2.7554532888645973</v>
      </c>
      <c r="K21" s="158">
        <f t="shared" si="5"/>
        <v>5.0498958484598173</v>
      </c>
      <c r="L21" s="129">
        <f t="shared" si="6"/>
        <v>3.2434800726456867</v>
      </c>
      <c r="M21" s="158">
        <f t="shared" si="3"/>
        <v>6</v>
      </c>
      <c r="N21" s="129">
        <f t="shared" si="4"/>
        <v>6</v>
      </c>
      <c r="O21" s="129">
        <f t="shared" si="7"/>
        <v>6</v>
      </c>
      <c r="P21" s="158">
        <f t="shared" si="8"/>
        <v>6</v>
      </c>
      <c r="Q21" s="129">
        <f t="shared" si="9"/>
        <v>6</v>
      </c>
      <c r="R21" s="158">
        <f t="shared" si="10"/>
        <v>6</v>
      </c>
      <c r="S21" s="129">
        <f t="shared" si="11"/>
        <v>6</v>
      </c>
    </row>
    <row r="22" spans="1:19" x14ac:dyDescent="0.25">
      <c r="A22" s="112">
        <v>330509</v>
      </c>
      <c r="B22" s="112" t="s">
        <v>153</v>
      </c>
      <c r="C22" s="282" t="s">
        <v>75</v>
      </c>
      <c r="D22" s="282">
        <v>0.21</v>
      </c>
      <c r="E22" s="282">
        <v>1.4</v>
      </c>
      <c r="F22" s="113">
        <v>2</v>
      </c>
      <c r="G22" s="158">
        <f t="shared" si="0"/>
        <v>1.9691949274786669</v>
      </c>
      <c r="H22" s="128">
        <f t="shared" si="1"/>
        <v>1.9691949274786669</v>
      </c>
      <c r="I22" s="158">
        <f t="shared" si="12"/>
        <v>2.0517739343730268</v>
      </c>
      <c r="J22" s="128">
        <f t="shared" si="2"/>
        <v>2.0517739343730268</v>
      </c>
      <c r="K22" s="158">
        <f t="shared" si="5"/>
        <v>3.7999206464455759</v>
      </c>
      <c r="L22" s="129">
        <f t="shared" si="6"/>
        <v>2.4236038648729044</v>
      </c>
      <c r="M22" s="158">
        <f t="shared" si="3"/>
        <v>5.3632369907319264</v>
      </c>
      <c r="N22" s="129">
        <f t="shared" si="4"/>
        <v>5.3632369907319264</v>
      </c>
      <c r="O22" s="129">
        <f t="shared" si="7"/>
        <v>6</v>
      </c>
      <c r="P22" s="158">
        <f t="shared" si="8"/>
        <v>6</v>
      </c>
      <c r="Q22" s="129">
        <f t="shared" si="9"/>
        <v>6</v>
      </c>
      <c r="R22" s="158">
        <f t="shared" si="10"/>
        <v>6</v>
      </c>
      <c r="S22" s="129">
        <f t="shared" si="11"/>
        <v>6</v>
      </c>
    </row>
    <row r="23" spans="1:19" x14ac:dyDescent="0.25">
      <c r="A23" s="112">
        <v>330605</v>
      </c>
      <c r="B23" s="112" t="s">
        <v>154</v>
      </c>
      <c r="C23" s="282" t="s">
        <v>76</v>
      </c>
      <c r="D23" s="282">
        <v>0.32</v>
      </c>
      <c r="E23" s="282">
        <v>1.4</v>
      </c>
      <c r="F23" s="113">
        <v>2</v>
      </c>
      <c r="G23" s="158">
        <f t="shared" si="0"/>
        <v>1.2235341711578749</v>
      </c>
      <c r="H23" s="128">
        <f t="shared" si="1"/>
        <v>1.2235341711578749</v>
      </c>
      <c r="I23" s="158">
        <f t="shared" si="12"/>
        <v>1.2777266444322988</v>
      </c>
      <c r="J23" s="128">
        <f t="shared" si="2"/>
        <v>1.2777266444322988</v>
      </c>
      <c r="K23" s="158">
        <f t="shared" si="5"/>
        <v>2.4249479242299086</v>
      </c>
      <c r="L23" s="129">
        <f t="shared" si="6"/>
        <v>1.5217400363228435</v>
      </c>
      <c r="M23" s="158">
        <f t="shared" si="3"/>
        <v>3.4508742751678256</v>
      </c>
      <c r="N23" s="129">
        <f t="shared" si="4"/>
        <v>3.4508742751678256</v>
      </c>
      <c r="O23" s="129">
        <f t="shared" si="7"/>
        <v>4.9050880620834132</v>
      </c>
      <c r="P23" s="158">
        <f t="shared" si="8"/>
        <v>6</v>
      </c>
      <c r="Q23" s="129">
        <f t="shared" si="9"/>
        <v>4.4553404424454879</v>
      </c>
      <c r="R23" s="158">
        <f t="shared" si="10"/>
        <v>6</v>
      </c>
      <c r="S23" s="129">
        <f t="shared" si="11"/>
        <v>4.4553404424454879</v>
      </c>
    </row>
    <row r="24" spans="1:19" x14ac:dyDescent="0.25">
      <c r="A24" s="112">
        <v>330416</v>
      </c>
      <c r="B24" s="112" t="s">
        <v>266</v>
      </c>
      <c r="C24" s="282" t="s">
        <v>76</v>
      </c>
      <c r="D24" s="282">
        <v>0.2</v>
      </c>
      <c r="E24" s="282">
        <v>1.4</v>
      </c>
      <c r="F24" s="113">
        <v>2</v>
      </c>
      <c r="G24" s="158">
        <f t="shared" si="0"/>
        <v>2.0776546738525998</v>
      </c>
      <c r="H24" s="128">
        <f t="shared" si="1"/>
        <v>2.0776546738525998</v>
      </c>
      <c r="I24" s="158">
        <f t="shared" si="12"/>
        <v>2.1643626310916777</v>
      </c>
      <c r="J24" s="128">
        <f t="shared" si="2"/>
        <v>2.1643626310916777</v>
      </c>
      <c r="K24" s="158">
        <f t="shared" si="5"/>
        <v>3.9999166787678542</v>
      </c>
      <c r="L24" s="129">
        <f t="shared" si="6"/>
        <v>2.5547840581165495</v>
      </c>
      <c r="M24" s="158">
        <f t="shared" si="3"/>
        <v>5.641398840268522</v>
      </c>
      <c r="N24" s="129">
        <f t="shared" si="4"/>
        <v>5.641398840268522</v>
      </c>
      <c r="O24" s="129">
        <f t="shared" si="7"/>
        <v>6</v>
      </c>
      <c r="P24" s="158">
        <f t="shared" si="8"/>
        <v>6</v>
      </c>
      <c r="Q24" s="129">
        <f t="shared" si="9"/>
        <v>6</v>
      </c>
      <c r="R24" s="158">
        <f t="shared" si="10"/>
        <v>6</v>
      </c>
      <c r="S24" s="129">
        <f t="shared" si="11"/>
        <v>6</v>
      </c>
    </row>
    <row r="25" spans="1:19" x14ac:dyDescent="0.25">
      <c r="A25" s="112">
        <v>330223</v>
      </c>
      <c r="B25" s="112" t="s">
        <v>256</v>
      </c>
      <c r="C25" s="282" t="s">
        <v>78</v>
      </c>
      <c r="D25" s="282">
        <v>0.26</v>
      </c>
      <c r="E25" s="282">
        <v>1.4</v>
      </c>
      <c r="F25" s="113">
        <v>2</v>
      </c>
      <c r="G25" s="158">
        <f t="shared" si="0"/>
        <v>1.5520420568096922</v>
      </c>
      <c r="H25" s="128">
        <f t="shared" si="1"/>
        <v>1.5520420568096922</v>
      </c>
      <c r="I25" s="158">
        <f t="shared" si="12"/>
        <v>1.6187404854551368</v>
      </c>
      <c r="J25" s="128">
        <f t="shared" si="2"/>
        <v>1.6187404854551368</v>
      </c>
      <c r="K25" s="158">
        <f t="shared" si="5"/>
        <v>3.0307051375137344</v>
      </c>
      <c r="L25" s="129">
        <f t="shared" si="6"/>
        <v>1.9190646600896535</v>
      </c>
      <c r="M25" s="158">
        <f t="shared" si="3"/>
        <v>4.2933837232834779</v>
      </c>
      <c r="N25" s="129">
        <f t="shared" si="4"/>
        <v>4.2933837232834779</v>
      </c>
      <c r="O25" s="129">
        <f t="shared" si="7"/>
        <v>6</v>
      </c>
      <c r="P25" s="158">
        <f t="shared" si="8"/>
        <v>6</v>
      </c>
      <c r="Q25" s="129">
        <f t="shared" si="9"/>
        <v>5.552726698394447</v>
      </c>
      <c r="R25" s="158">
        <f t="shared" si="10"/>
        <v>6</v>
      </c>
      <c r="S25" s="129">
        <f t="shared" si="11"/>
        <v>5.552726698394447</v>
      </c>
    </row>
    <row r="26" spans="1:19" x14ac:dyDescent="0.25">
      <c r="A26" s="112">
        <v>330117</v>
      </c>
      <c r="B26" s="112" t="s">
        <v>341</v>
      </c>
      <c r="C26" s="282" t="s">
        <v>76</v>
      </c>
      <c r="D26" s="213">
        <v>0.2</v>
      </c>
      <c r="E26" s="282">
        <v>1.4</v>
      </c>
      <c r="F26" s="113">
        <v>2</v>
      </c>
      <c r="G26" s="158">
        <f>IF(((($G$3/2)^2-($G$2/2)^2)*PI()/$D26/1000)/2-0.2&gt;6,6,((($G$3/2)^2-($G$2/2)^2)*PI()/$D26/1000/2)-0.2)</f>
        <v>2.0776546738525998</v>
      </c>
      <c r="H26" s="128">
        <f t="shared" si="1"/>
        <v>2.0776546738525998</v>
      </c>
      <c r="I26" s="158">
        <f t="shared" si="12"/>
        <v>2.1643626310916777</v>
      </c>
      <c r="J26" s="128">
        <f t="shared" si="2"/>
        <v>2.1643626310916777</v>
      </c>
      <c r="K26" s="158">
        <f t="shared" si="5"/>
        <v>3.9999166787678542</v>
      </c>
      <c r="L26" s="129">
        <f t="shared" si="6"/>
        <v>2.5547840581165495</v>
      </c>
      <c r="M26" s="158">
        <f t="shared" si="3"/>
        <v>5.641398840268522</v>
      </c>
      <c r="N26" s="129">
        <f t="shared" si="4"/>
        <v>5.641398840268522</v>
      </c>
      <c r="O26" s="129">
        <f t="shared" si="7"/>
        <v>6</v>
      </c>
      <c r="P26" s="158">
        <f t="shared" si="8"/>
        <v>6</v>
      </c>
      <c r="Q26" s="129">
        <f t="shared" si="9"/>
        <v>6</v>
      </c>
      <c r="R26" s="158">
        <f t="shared" si="10"/>
        <v>6</v>
      </c>
      <c r="S26" s="129">
        <f t="shared" si="11"/>
        <v>6</v>
      </c>
    </row>
    <row r="27" spans="1:19" x14ac:dyDescent="0.25">
      <c r="A27" s="112">
        <v>330117</v>
      </c>
      <c r="B27" s="112" t="s">
        <v>340</v>
      </c>
      <c r="C27" s="282" t="s">
        <v>76</v>
      </c>
      <c r="D27" s="213">
        <v>0.33</v>
      </c>
      <c r="E27" s="282">
        <v>1.4</v>
      </c>
      <c r="F27" s="113">
        <v>2</v>
      </c>
      <c r="G27" s="158">
        <f>IF(((($G$3/2)^2-($G$2/2)^2)*PI()/$D27/1000)/2-0.2&gt;6,6,((($G$3/2)^2-($G$2/2)^2)*PI()/$D27/1000/2)-0.2)</f>
        <v>1.1803967720318789</v>
      </c>
      <c r="H27" s="128">
        <f t="shared" si="1"/>
        <v>1.1803967720318789</v>
      </c>
      <c r="I27" s="158">
        <f t="shared" si="12"/>
        <v>1.2329470491464716</v>
      </c>
      <c r="J27" s="128">
        <f t="shared" si="2"/>
        <v>1.2329470491464716</v>
      </c>
      <c r="K27" s="158">
        <f t="shared" si="5"/>
        <v>2.3454040477380933</v>
      </c>
      <c r="L27" s="129">
        <f t="shared" si="6"/>
        <v>1.469566095828212</v>
      </c>
      <c r="M27" s="158">
        <f t="shared" si="3"/>
        <v>3.3402417213748614</v>
      </c>
      <c r="N27" s="129">
        <f t="shared" si="4"/>
        <v>3.3402417213748614</v>
      </c>
      <c r="O27" s="129">
        <f t="shared" si="7"/>
        <v>4.7503884238384613</v>
      </c>
      <c r="P27" s="158">
        <f t="shared" si="8"/>
        <v>6</v>
      </c>
      <c r="Q27" s="129">
        <f t="shared" si="9"/>
        <v>4.3112392169168361</v>
      </c>
      <c r="R27" s="158">
        <f t="shared" si="10"/>
        <v>6</v>
      </c>
      <c r="S27" s="129">
        <f t="shared" si="11"/>
        <v>4.3112392169168361</v>
      </c>
    </row>
    <row r="28" spans="1:19" x14ac:dyDescent="0.25">
      <c r="A28" s="112">
        <v>330409</v>
      </c>
      <c r="B28" s="112" t="s">
        <v>155</v>
      </c>
      <c r="C28" s="282" t="s">
        <v>75</v>
      </c>
      <c r="D28" s="282">
        <v>0.21</v>
      </c>
      <c r="E28" s="282">
        <v>1.4</v>
      </c>
      <c r="F28" s="113">
        <v>2</v>
      </c>
      <c r="G28" s="158">
        <f t="shared" si="0"/>
        <v>1.9691949274786669</v>
      </c>
      <c r="H28" s="128">
        <f t="shared" si="1"/>
        <v>1.9691949274786669</v>
      </c>
      <c r="I28" s="158">
        <f t="shared" si="12"/>
        <v>2.0517739343730268</v>
      </c>
      <c r="J28" s="128">
        <f t="shared" si="2"/>
        <v>2.0517739343730268</v>
      </c>
      <c r="K28" s="158">
        <f t="shared" si="5"/>
        <v>3.7999206464455759</v>
      </c>
      <c r="L28" s="129">
        <f t="shared" si="6"/>
        <v>2.4236038648729044</v>
      </c>
      <c r="M28" s="158">
        <f t="shared" si="3"/>
        <v>5.3632369907319264</v>
      </c>
      <c r="N28" s="129">
        <f t="shared" si="4"/>
        <v>5.3632369907319264</v>
      </c>
      <c r="O28" s="129">
        <f t="shared" si="7"/>
        <v>6</v>
      </c>
      <c r="P28" s="158">
        <f t="shared" si="8"/>
        <v>6</v>
      </c>
      <c r="Q28" s="129">
        <f t="shared" si="9"/>
        <v>6</v>
      </c>
      <c r="R28" s="158">
        <f t="shared" si="10"/>
        <v>6</v>
      </c>
      <c r="S28" s="129">
        <f t="shared" si="11"/>
        <v>6</v>
      </c>
    </row>
    <row r="29" spans="1:19" x14ac:dyDescent="0.25">
      <c r="A29" s="112">
        <v>330208</v>
      </c>
      <c r="B29" s="112" t="s">
        <v>156</v>
      </c>
      <c r="C29" s="282" t="s">
        <v>76</v>
      </c>
      <c r="D29" s="282">
        <v>0.28999999999999998</v>
      </c>
      <c r="E29" s="282">
        <v>1.4</v>
      </c>
      <c r="F29" s="113">
        <v>2</v>
      </c>
      <c r="G29" s="158">
        <f t="shared" si="0"/>
        <v>1.3707963267948968</v>
      </c>
      <c r="H29" s="128">
        <f t="shared" si="1"/>
        <v>1.3707963267948968</v>
      </c>
      <c r="I29" s="158">
        <f t="shared" si="12"/>
        <v>1.430594917994261</v>
      </c>
      <c r="J29" s="128">
        <f t="shared" si="2"/>
        <v>1.430594917994261</v>
      </c>
      <c r="K29" s="158">
        <f t="shared" si="5"/>
        <v>2.6964942612192102</v>
      </c>
      <c r="L29" s="129">
        <f t="shared" si="6"/>
        <v>1.6998510745631379</v>
      </c>
      <c r="M29" s="158">
        <f t="shared" si="3"/>
        <v>3.8285509243231193</v>
      </c>
      <c r="N29" s="129">
        <f t="shared" si="4"/>
        <v>3.8285509243231193</v>
      </c>
      <c r="O29" s="129">
        <f t="shared" si="7"/>
        <v>5.4332006202299734</v>
      </c>
      <c r="P29" s="158">
        <f t="shared" si="8"/>
        <v>6</v>
      </c>
      <c r="Q29" s="129">
        <f t="shared" si="9"/>
        <v>4.9472722123536412</v>
      </c>
      <c r="R29" s="158">
        <f t="shared" si="10"/>
        <v>6</v>
      </c>
      <c r="S29" s="129">
        <f t="shared" si="11"/>
        <v>4.9472722123536412</v>
      </c>
    </row>
    <row r="30" spans="1:19" x14ac:dyDescent="0.25">
      <c r="A30" s="112">
        <v>330221</v>
      </c>
      <c r="B30" s="112" t="s">
        <v>257</v>
      </c>
      <c r="C30" s="282" t="s">
        <v>76</v>
      </c>
      <c r="D30" s="195">
        <v>0.28000000000000003</v>
      </c>
      <c r="E30" s="282">
        <v>1.4</v>
      </c>
      <c r="F30" s="113">
        <v>2</v>
      </c>
      <c r="G30" s="158">
        <f t="shared" si="0"/>
        <v>1.4268961956089998</v>
      </c>
      <c r="H30" s="128">
        <f t="shared" si="1"/>
        <v>1.4268961956089998</v>
      </c>
      <c r="I30" s="158">
        <f t="shared" si="12"/>
        <v>1.4888304507797701</v>
      </c>
      <c r="J30" s="128">
        <f t="shared" si="2"/>
        <v>1.4888304507797701</v>
      </c>
      <c r="K30" s="158">
        <f t="shared" si="5"/>
        <v>2.7999404848341811</v>
      </c>
      <c r="L30" s="129">
        <f t="shared" si="6"/>
        <v>1.7677028986546781</v>
      </c>
      <c r="M30" s="158">
        <f t="shared" si="3"/>
        <v>3.9724277430489439</v>
      </c>
      <c r="N30" s="129">
        <f t="shared" si="4"/>
        <v>3.9724277430489439</v>
      </c>
      <c r="O30" s="129">
        <f t="shared" si="7"/>
        <v>5.6343863566667576</v>
      </c>
      <c r="P30" s="158">
        <f t="shared" si="8"/>
        <v>6</v>
      </c>
      <c r="Q30" s="129">
        <f t="shared" si="9"/>
        <v>5.1346747913662716</v>
      </c>
      <c r="R30" s="158">
        <f t="shared" si="10"/>
        <v>6</v>
      </c>
      <c r="S30" s="129">
        <f t="shared" si="11"/>
        <v>5.1346747913662716</v>
      </c>
    </row>
    <row r="31" spans="1:19" x14ac:dyDescent="0.25">
      <c r="A31" s="112">
        <v>330107</v>
      </c>
      <c r="B31" s="112" t="s">
        <v>207</v>
      </c>
      <c r="C31" s="282" t="s">
        <v>76</v>
      </c>
      <c r="D31" s="282">
        <v>0.22</v>
      </c>
      <c r="E31" s="282">
        <v>1.4</v>
      </c>
      <c r="F31" s="113">
        <v>2</v>
      </c>
      <c r="G31" s="158">
        <f t="shared" si="0"/>
        <v>1.8705951580478184</v>
      </c>
      <c r="H31" s="128">
        <f t="shared" si="1"/>
        <v>1.8705951580478184</v>
      </c>
      <c r="I31" s="158">
        <f t="shared" si="12"/>
        <v>1.949420573719707</v>
      </c>
      <c r="J31" s="128">
        <f t="shared" si="2"/>
        <v>1.949420573719707</v>
      </c>
      <c r="K31" s="158">
        <f t="shared" si="5"/>
        <v>3.6181060716071403</v>
      </c>
      <c r="L31" s="129">
        <f t="shared" si="6"/>
        <v>2.3043491437423174</v>
      </c>
      <c r="M31" s="158">
        <f t="shared" si="3"/>
        <v>5.1103625820622929</v>
      </c>
      <c r="N31" s="129">
        <f t="shared" si="4"/>
        <v>5.1103625820622929</v>
      </c>
      <c r="O31" s="129">
        <f t="shared" si="7"/>
        <v>6</v>
      </c>
      <c r="P31" s="158">
        <f t="shared" si="8"/>
        <v>6</v>
      </c>
      <c r="Q31" s="129">
        <f t="shared" si="9"/>
        <v>6</v>
      </c>
      <c r="R31" s="158">
        <f t="shared" si="10"/>
        <v>6</v>
      </c>
      <c r="S31" s="129">
        <f t="shared" si="11"/>
        <v>6</v>
      </c>
    </row>
    <row r="32" spans="1:19" x14ac:dyDescent="0.25">
      <c r="A32" s="112">
        <v>330113</v>
      </c>
      <c r="B32" s="112" t="s">
        <v>157</v>
      </c>
      <c r="C32" s="282" t="s">
        <v>76</v>
      </c>
      <c r="D32" s="282">
        <v>0.28999999999999998</v>
      </c>
      <c r="E32" s="282">
        <v>1.4</v>
      </c>
      <c r="F32" s="113">
        <v>2</v>
      </c>
      <c r="G32" s="158">
        <f t="shared" si="0"/>
        <v>1.3707963267948968</v>
      </c>
      <c r="H32" s="128">
        <f t="shared" si="1"/>
        <v>1.3707963267948968</v>
      </c>
      <c r="I32" s="158">
        <f t="shared" si="12"/>
        <v>1.430594917994261</v>
      </c>
      <c r="J32" s="128">
        <f t="shared" si="2"/>
        <v>1.430594917994261</v>
      </c>
      <c r="K32" s="158">
        <f t="shared" si="5"/>
        <v>2.6964942612192102</v>
      </c>
      <c r="L32" s="129">
        <f t="shared" si="6"/>
        <v>1.6998510745631379</v>
      </c>
      <c r="M32" s="158">
        <f t="shared" si="3"/>
        <v>3.8285509243231193</v>
      </c>
      <c r="N32" s="129">
        <f t="shared" si="4"/>
        <v>3.8285509243231193</v>
      </c>
      <c r="O32" s="129">
        <f t="shared" si="7"/>
        <v>5.4332006202299734</v>
      </c>
      <c r="P32" s="158">
        <f t="shared" si="8"/>
        <v>6</v>
      </c>
      <c r="Q32" s="129">
        <f t="shared" si="9"/>
        <v>4.9472722123536412</v>
      </c>
      <c r="R32" s="158">
        <f t="shared" si="10"/>
        <v>6</v>
      </c>
      <c r="S32" s="129">
        <f t="shared" si="11"/>
        <v>4.9472722123536412</v>
      </c>
    </row>
    <row r="33" spans="1:22" x14ac:dyDescent="0.25">
      <c r="A33" s="112">
        <v>330503</v>
      </c>
      <c r="B33" s="112" t="s">
        <v>285</v>
      </c>
      <c r="C33" s="282" t="s">
        <v>76</v>
      </c>
      <c r="D33" s="282">
        <v>0.17</v>
      </c>
      <c r="E33" s="282">
        <v>1.4</v>
      </c>
      <c r="F33" s="113">
        <v>2</v>
      </c>
      <c r="G33" s="158">
        <f t="shared" si="0"/>
        <v>2.4795937339442347</v>
      </c>
      <c r="H33" s="128">
        <f t="shared" si="1"/>
        <v>2.4795937339442347</v>
      </c>
      <c r="I33" s="158">
        <f t="shared" si="12"/>
        <v>2.5816030954019737</v>
      </c>
      <c r="J33" s="128">
        <f t="shared" si="2"/>
        <v>2.5816030954019737</v>
      </c>
      <c r="K33" s="158">
        <f t="shared" si="5"/>
        <v>4.7410784456092401</v>
      </c>
      <c r="L33" s="129">
        <f t="shared" si="6"/>
        <v>3.0409224213135873</v>
      </c>
      <c r="M33" s="158">
        <f t="shared" si="3"/>
        <v>6</v>
      </c>
      <c r="N33" s="129">
        <f t="shared" si="4"/>
        <v>6</v>
      </c>
      <c r="O33" s="129">
        <f t="shared" si="7"/>
        <v>6</v>
      </c>
      <c r="P33" s="158">
        <f t="shared" si="8"/>
        <v>6</v>
      </c>
      <c r="Q33" s="129">
        <f t="shared" si="9"/>
        <v>6</v>
      </c>
      <c r="R33" s="158">
        <f t="shared" si="10"/>
        <v>6</v>
      </c>
      <c r="S33" s="129">
        <f t="shared" si="11"/>
        <v>6</v>
      </c>
    </row>
    <row r="34" spans="1:22" x14ac:dyDescent="0.25">
      <c r="A34" s="112">
        <v>330504</v>
      </c>
      <c r="B34" s="112" t="s">
        <v>284</v>
      </c>
      <c r="C34" s="282" t="s">
        <v>76</v>
      </c>
      <c r="D34" s="282">
        <v>0.17</v>
      </c>
      <c r="E34" s="282">
        <v>1.4</v>
      </c>
      <c r="F34" s="113">
        <v>2</v>
      </c>
      <c r="G34" s="158">
        <f t="shared" si="0"/>
        <v>2.4795937339442347</v>
      </c>
      <c r="H34" s="128">
        <f t="shared" si="1"/>
        <v>2.4795937339442347</v>
      </c>
      <c r="I34" s="158">
        <f t="shared" si="12"/>
        <v>2.5816030954019737</v>
      </c>
      <c r="J34" s="128">
        <f t="shared" si="2"/>
        <v>2.5816030954019737</v>
      </c>
      <c r="K34" s="158">
        <f t="shared" si="5"/>
        <v>4.7410784456092401</v>
      </c>
      <c r="L34" s="129">
        <f t="shared" si="6"/>
        <v>3.0409224213135873</v>
      </c>
      <c r="M34" s="158">
        <f t="shared" si="3"/>
        <v>6</v>
      </c>
      <c r="N34" s="129">
        <f t="shared" si="4"/>
        <v>6</v>
      </c>
      <c r="O34" s="129">
        <f t="shared" si="7"/>
        <v>6</v>
      </c>
      <c r="P34" s="158">
        <f t="shared" si="8"/>
        <v>6</v>
      </c>
      <c r="Q34" s="129">
        <f t="shared" si="9"/>
        <v>6</v>
      </c>
      <c r="R34" s="158">
        <f t="shared" si="10"/>
        <v>6</v>
      </c>
      <c r="S34" s="129">
        <f t="shared" si="11"/>
        <v>6</v>
      </c>
    </row>
    <row r="35" spans="1:22" x14ac:dyDescent="0.25">
      <c r="A35" s="112">
        <v>300604</v>
      </c>
      <c r="B35" s="112" t="s">
        <v>159</v>
      </c>
      <c r="C35" s="282" t="s">
        <v>75</v>
      </c>
      <c r="D35" s="282">
        <v>0.16</v>
      </c>
      <c r="E35" s="282">
        <v>1.4</v>
      </c>
      <c r="F35" s="113">
        <v>2</v>
      </c>
      <c r="G35" s="158">
        <f t="shared" si="0"/>
        <v>2.6470683423157495</v>
      </c>
      <c r="H35" s="128">
        <f t="shared" si="1"/>
        <v>2.6470683423157495</v>
      </c>
      <c r="I35" s="158">
        <f t="shared" si="12"/>
        <v>2.7554532888645973</v>
      </c>
      <c r="J35" s="128">
        <f t="shared" si="2"/>
        <v>2.7554532888645973</v>
      </c>
      <c r="K35" s="158">
        <f t="shared" si="5"/>
        <v>5.0498958484598173</v>
      </c>
      <c r="L35" s="129">
        <f t="shared" si="6"/>
        <v>3.2434800726456867</v>
      </c>
      <c r="M35" s="158">
        <f t="shared" si="3"/>
        <v>6</v>
      </c>
      <c r="N35" s="129">
        <f t="shared" si="4"/>
        <v>6</v>
      </c>
      <c r="O35" s="129">
        <f t="shared" si="7"/>
        <v>6</v>
      </c>
      <c r="P35" s="158">
        <f t="shared" si="8"/>
        <v>6</v>
      </c>
      <c r="Q35" s="129">
        <f t="shared" si="9"/>
        <v>6</v>
      </c>
      <c r="R35" s="158">
        <f t="shared" si="10"/>
        <v>6</v>
      </c>
      <c r="S35" s="129">
        <f t="shared" si="11"/>
        <v>6</v>
      </c>
    </row>
    <row r="36" spans="1:22" x14ac:dyDescent="0.25">
      <c r="A36" s="112">
        <v>330112</v>
      </c>
      <c r="B36" s="112" t="s">
        <v>160</v>
      </c>
      <c r="C36" s="282" t="s">
        <v>76</v>
      </c>
      <c r="D36" s="282">
        <v>0.24</v>
      </c>
      <c r="E36" s="282">
        <v>1.4</v>
      </c>
      <c r="F36" s="113">
        <v>2</v>
      </c>
      <c r="G36" s="158">
        <f t="shared" si="0"/>
        <v>1.6980455615438335</v>
      </c>
      <c r="H36" s="128">
        <f t="shared" si="1"/>
        <v>1.6980455615438335</v>
      </c>
      <c r="I36" s="158">
        <f t="shared" si="12"/>
        <v>1.7703021925763986</v>
      </c>
      <c r="J36" s="128">
        <f t="shared" si="2"/>
        <v>1.7703021925763986</v>
      </c>
      <c r="K36" s="158">
        <f t="shared" si="5"/>
        <v>3.2999305656398792</v>
      </c>
      <c r="L36" s="129">
        <f t="shared" si="6"/>
        <v>2.0956533817637912</v>
      </c>
      <c r="M36" s="158">
        <f t="shared" si="3"/>
        <v>4.6678323668904351</v>
      </c>
      <c r="N36" s="129">
        <f t="shared" si="4"/>
        <v>4.6678323668904351</v>
      </c>
      <c r="O36" s="129">
        <f t="shared" si="7"/>
        <v>6</v>
      </c>
      <c r="P36" s="158">
        <f t="shared" si="8"/>
        <v>6</v>
      </c>
      <c r="Q36" s="129">
        <f t="shared" si="9"/>
        <v>6</v>
      </c>
      <c r="R36" s="158">
        <f t="shared" si="10"/>
        <v>6</v>
      </c>
      <c r="S36" s="129">
        <f t="shared" si="11"/>
        <v>6</v>
      </c>
    </row>
    <row r="37" spans="1:22" x14ac:dyDescent="0.25">
      <c r="A37" s="112">
        <v>330412</v>
      </c>
      <c r="B37" s="112" t="s">
        <v>161</v>
      </c>
      <c r="C37" s="282" t="s">
        <v>76</v>
      </c>
      <c r="D37" s="282">
        <v>0.21</v>
      </c>
      <c r="E37" s="282">
        <v>1.4</v>
      </c>
      <c r="F37" s="113">
        <v>2</v>
      </c>
      <c r="G37" s="158">
        <f t="shared" si="0"/>
        <v>1.9691949274786669</v>
      </c>
      <c r="H37" s="128">
        <f t="shared" si="1"/>
        <v>1.9691949274786669</v>
      </c>
      <c r="I37" s="158">
        <f t="shared" si="12"/>
        <v>2.0517739343730268</v>
      </c>
      <c r="J37" s="128">
        <f t="shared" si="2"/>
        <v>2.0517739343730268</v>
      </c>
      <c r="K37" s="158">
        <f t="shared" si="5"/>
        <v>3.7999206464455759</v>
      </c>
      <c r="L37" s="129">
        <f t="shared" si="6"/>
        <v>2.4236038648729044</v>
      </c>
      <c r="M37" s="158">
        <f t="shared" si="3"/>
        <v>5.3632369907319264</v>
      </c>
      <c r="N37" s="129">
        <f t="shared" si="4"/>
        <v>5.3632369907319264</v>
      </c>
      <c r="O37" s="129">
        <f t="shared" si="7"/>
        <v>6</v>
      </c>
      <c r="P37" s="158">
        <f t="shared" si="8"/>
        <v>6</v>
      </c>
      <c r="Q37" s="129">
        <f t="shared" si="9"/>
        <v>6</v>
      </c>
      <c r="R37" s="158">
        <f t="shared" si="10"/>
        <v>6</v>
      </c>
      <c r="S37" s="129">
        <f t="shared" si="11"/>
        <v>6</v>
      </c>
    </row>
    <row r="38" spans="1:22" x14ac:dyDescent="0.25">
      <c r="A38" s="112">
        <v>330508</v>
      </c>
      <c r="B38" s="112" t="s">
        <v>162</v>
      </c>
      <c r="C38" s="282" t="s">
        <v>75</v>
      </c>
      <c r="D38" s="282">
        <v>0.17</v>
      </c>
      <c r="E38" s="282">
        <v>1.4</v>
      </c>
      <c r="F38" s="113">
        <v>2</v>
      </c>
      <c r="G38" s="158">
        <f t="shared" si="0"/>
        <v>2.4795937339442347</v>
      </c>
      <c r="H38" s="128">
        <f t="shared" si="1"/>
        <v>2.4795937339442347</v>
      </c>
      <c r="I38" s="158">
        <f t="shared" si="12"/>
        <v>2.5816030954019737</v>
      </c>
      <c r="J38" s="128">
        <f t="shared" si="2"/>
        <v>2.5816030954019737</v>
      </c>
      <c r="K38" s="158">
        <f t="shared" si="5"/>
        <v>4.7410784456092401</v>
      </c>
      <c r="L38" s="129">
        <f t="shared" si="6"/>
        <v>3.0409224213135873</v>
      </c>
      <c r="M38" s="158">
        <f t="shared" si="3"/>
        <v>6</v>
      </c>
      <c r="N38" s="129">
        <f t="shared" si="4"/>
        <v>6</v>
      </c>
      <c r="O38" s="129">
        <f t="shared" si="7"/>
        <v>6</v>
      </c>
      <c r="P38" s="158">
        <f t="shared" si="8"/>
        <v>6</v>
      </c>
      <c r="Q38" s="129">
        <f t="shared" si="9"/>
        <v>6</v>
      </c>
      <c r="R38" s="158">
        <f t="shared" si="10"/>
        <v>6</v>
      </c>
      <c r="S38" s="129">
        <f t="shared" si="11"/>
        <v>6</v>
      </c>
    </row>
    <row r="39" spans="1:22" x14ac:dyDescent="0.25">
      <c r="A39" s="112">
        <v>330307</v>
      </c>
      <c r="B39" s="112" t="s">
        <v>163</v>
      </c>
      <c r="C39" s="282" t="s">
        <v>77</v>
      </c>
      <c r="D39" s="282">
        <v>0.5</v>
      </c>
      <c r="E39" s="282">
        <v>1.4</v>
      </c>
      <c r="F39" s="113">
        <v>2</v>
      </c>
      <c r="G39" s="158">
        <f t="shared" si="0"/>
        <v>0.71106186954104</v>
      </c>
      <c r="H39" s="128">
        <f t="shared" si="1"/>
        <v>0.71106186954104</v>
      </c>
      <c r="I39" s="158">
        <f t="shared" si="12"/>
        <v>0.74574505243667133</v>
      </c>
      <c r="J39" s="128">
        <f t="shared" si="2"/>
        <v>0.74574505243667133</v>
      </c>
      <c r="K39" s="158">
        <f t="shared" si="5"/>
        <v>1.479966671507142</v>
      </c>
      <c r="L39" s="129">
        <f t="shared" si="6"/>
        <v>0.90191362324661983</v>
      </c>
      <c r="M39" s="158">
        <f t="shared" si="3"/>
        <v>2.1365595361074088</v>
      </c>
      <c r="N39" s="129">
        <f t="shared" si="4"/>
        <v>2.1365595361074088</v>
      </c>
      <c r="O39" s="129">
        <f t="shared" si="7"/>
        <v>3.0672563597333844</v>
      </c>
      <c r="P39" s="158">
        <f t="shared" si="8"/>
        <v>4.0189045005225683</v>
      </c>
      <c r="Q39" s="129">
        <f t="shared" si="9"/>
        <v>2.7434178831651121</v>
      </c>
      <c r="R39" s="158">
        <f t="shared" si="10"/>
        <v>4.0189045005225683</v>
      </c>
      <c r="S39" s="129">
        <f t="shared" si="11"/>
        <v>2.7434178831651121</v>
      </c>
    </row>
    <row r="40" spans="1:22" x14ac:dyDescent="0.25">
      <c r="A40" s="112">
        <v>330611</v>
      </c>
      <c r="B40" s="112" t="s">
        <v>164</v>
      </c>
      <c r="C40" s="282" t="s">
        <v>76</v>
      </c>
      <c r="D40" s="282">
        <v>0.34</v>
      </c>
      <c r="E40" s="282">
        <v>1.4</v>
      </c>
      <c r="F40" s="113">
        <v>2</v>
      </c>
      <c r="G40" s="158">
        <f t="shared" si="0"/>
        <v>1.1397968669721175</v>
      </c>
      <c r="H40" s="128">
        <f t="shared" si="1"/>
        <v>1.1397968669721175</v>
      </c>
      <c r="I40" s="158">
        <f t="shared" si="12"/>
        <v>1.190801547700987</v>
      </c>
      <c r="J40" s="128">
        <f t="shared" si="2"/>
        <v>1.190801547700987</v>
      </c>
      <c r="K40" s="158">
        <f t="shared" si="5"/>
        <v>2.2705392228046199</v>
      </c>
      <c r="L40" s="129">
        <f t="shared" si="6"/>
        <v>1.4204612106567938</v>
      </c>
      <c r="M40" s="158">
        <f t="shared" si="3"/>
        <v>3.2361169648638359</v>
      </c>
      <c r="N40" s="129">
        <f t="shared" si="4"/>
        <v>3.2361169648638359</v>
      </c>
      <c r="O40" s="129">
        <f t="shared" si="7"/>
        <v>4.6047887643138008</v>
      </c>
      <c r="P40" s="158">
        <f t="shared" si="8"/>
        <v>6</v>
      </c>
      <c r="Q40" s="129">
        <f t="shared" si="9"/>
        <v>4.1756145340663409</v>
      </c>
      <c r="R40" s="158">
        <f t="shared" si="10"/>
        <v>6</v>
      </c>
      <c r="S40" s="129">
        <f t="shared" si="11"/>
        <v>4.1756145340663409</v>
      </c>
    </row>
    <row r="41" spans="1:22" x14ac:dyDescent="0.25">
      <c r="A41" s="112">
        <v>330119</v>
      </c>
      <c r="B41" s="112" t="s">
        <v>304</v>
      </c>
      <c r="C41" s="282" t="s">
        <v>77</v>
      </c>
      <c r="D41" s="213">
        <v>0.28999999999999998</v>
      </c>
      <c r="E41" s="282">
        <v>1.4</v>
      </c>
      <c r="F41" s="113">
        <v>2</v>
      </c>
      <c r="G41" s="158">
        <f t="shared" si="0"/>
        <v>1.3707963267948968</v>
      </c>
      <c r="H41" s="128">
        <f t="shared" si="1"/>
        <v>1.3707963267948968</v>
      </c>
      <c r="I41" s="158">
        <f t="shared" si="12"/>
        <v>1.430594917994261</v>
      </c>
      <c r="J41" s="128">
        <f t="shared" si="2"/>
        <v>1.430594917994261</v>
      </c>
      <c r="K41" s="158">
        <f t="shared" si="5"/>
        <v>2.6964942612192102</v>
      </c>
      <c r="L41" s="129">
        <f t="shared" si="6"/>
        <v>1.6998510745631379</v>
      </c>
      <c r="M41" s="158">
        <f t="shared" si="3"/>
        <v>3.8285509243231193</v>
      </c>
      <c r="N41" s="129">
        <f t="shared" si="4"/>
        <v>3.8285509243231193</v>
      </c>
      <c r="O41" s="129">
        <f t="shared" si="7"/>
        <v>5.4332006202299734</v>
      </c>
      <c r="P41" s="158">
        <f t="shared" si="8"/>
        <v>6</v>
      </c>
      <c r="Q41" s="129">
        <f t="shared" si="9"/>
        <v>4.9472722123536412</v>
      </c>
      <c r="R41" s="158">
        <f t="shared" si="10"/>
        <v>6</v>
      </c>
      <c r="S41" s="129">
        <f t="shared" si="11"/>
        <v>4.9472722123536412</v>
      </c>
      <c r="V41">
        <v>0.46</v>
      </c>
    </row>
    <row r="42" spans="1:22" x14ac:dyDescent="0.25">
      <c r="A42" s="112">
        <v>330224</v>
      </c>
      <c r="B42" s="112" t="s">
        <v>297</v>
      </c>
      <c r="C42" s="282" t="s">
        <v>74</v>
      </c>
      <c r="D42" s="282">
        <v>0.19</v>
      </c>
      <c r="E42" s="282">
        <v>1.4</v>
      </c>
      <c r="F42" s="113">
        <v>2</v>
      </c>
      <c r="G42" s="158">
        <f t="shared" si="0"/>
        <v>2.1975312356343153</v>
      </c>
      <c r="H42" s="128">
        <f t="shared" si="1"/>
        <v>2.1975312356343153</v>
      </c>
      <c r="I42" s="158">
        <f t="shared" si="12"/>
        <v>2.2888027695701876</v>
      </c>
      <c r="J42" s="128">
        <f t="shared" si="2"/>
        <v>2.2888027695701876</v>
      </c>
      <c r="K42" s="158">
        <f t="shared" si="5"/>
        <v>4.2209649250187935</v>
      </c>
      <c r="L42" s="129">
        <f t="shared" si="6"/>
        <v>2.6997726927542622</v>
      </c>
      <c r="M42" s="158">
        <f t="shared" si="3"/>
        <v>5.9488408844931806</v>
      </c>
      <c r="N42" s="129">
        <f t="shared" si="4"/>
        <v>5.9488408844931806</v>
      </c>
      <c r="O42" s="129">
        <f t="shared" si="7"/>
        <v>6</v>
      </c>
      <c r="P42" s="158">
        <f t="shared" si="8"/>
        <v>6</v>
      </c>
      <c r="Q42" s="129">
        <f t="shared" si="9"/>
        <v>6</v>
      </c>
      <c r="R42" s="158">
        <f t="shared" si="10"/>
        <v>6</v>
      </c>
      <c r="S42" s="129">
        <f t="shared" si="11"/>
        <v>6</v>
      </c>
    </row>
    <row r="43" spans="1:22" x14ac:dyDescent="0.25">
      <c r="A43" s="112">
        <v>330118</v>
      </c>
      <c r="B43" s="112" t="s">
        <v>299</v>
      </c>
      <c r="C43" s="282" t="s">
        <v>77</v>
      </c>
      <c r="D43" s="282">
        <v>0.32</v>
      </c>
      <c r="E43" s="282">
        <v>1.4</v>
      </c>
      <c r="F43" s="113">
        <v>2</v>
      </c>
      <c r="G43" s="158">
        <f t="shared" si="0"/>
        <v>1.2235341711578749</v>
      </c>
      <c r="H43" s="128">
        <f t="shared" si="1"/>
        <v>1.2235341711578749</v>
      </c>
      <c r="I43" s="158">
        <f t="shared" si="12"/>
        <v>1.2777266444322988</v>
      </c>
      <c r="J43" s="128">
        <f t="shared" si="2"/>
        <v>1.2777266444322988</v>
      </c>
      <c r="K43" s="158">
        <f t="shared" si="5"/>
        <v>2.4249479242299086</v>
      </c>
      <c r="L43" s="129">
        <f t="shared" si="6"/>
        <v>1.5217400363228435</v>
      </c>
      <c r="M43" s="158">
        <f t="shared" si="3"/>
        <v>3.4508742751678256</v>
      </c>
      <c r="N43" s="129">
        <f t="shared" si="4"/>
        <v>3.4508742751678256</v>
      </c>
      <c r="O43" s="129">
        <f t="shared" si="7"/>
        <v>4.9050880620834132</v>
      </c>
      <c r="P43" s="158">
        <f t="shared" si="8"/>
        <v>6</v>
      </c>
      <c r="Q43" s="129">
        <f t="shared" si="9"/>
        <v>4.4553404424454879</v>
      </c>
      <c r="R43" s="158">
        <f t="shared" si="10"/>
        <v>6</v>
      </c>
      <c r="S43" s="129">
        <f t="shared" si="11"/>
        <v>4.4553404424454879</v>
      </c>
    </row>
    <row r="44" spans="1:22" x14ac:dyDescent="0.25">
      <c r="A44" s="112">
        <v>330218</v>
      </c>
      <c r="B44" s="112" t="s">
        <v>203</v>
      </c>
      <c r="C44" s="282" t="s">
        <v>78</v>
      </c>
      <c r="D44" s="282">
        <v>0.26</v>
      </c>
      <c r="E44" s="282">
        <v>1.4</v>
      </c>
      <c r="F44" s="113">
        <v>1.9</v>
      </c>
      <c r="G44" s="158">
        <f t="shared" si="0"/>
        <v>1.5520420568096922</v>
      </c>
      <c r="H44" s="128">
        <f t="shared" si="1"/>
        <v>1.5520420568096922</v>
      </c>
      <c r="I44" s="158">
        <f t="shared" si="12"/>
        <v>1.6187404854551368</v>
      </c>
      <c r="J44" s="128">
        <f t="shared" si="2"/>
        <v>1.6187404854551368</v>
      </c>
      <c r="K44" s="158">
        <f t="shared" si="5"/>
        <v>3.0307051375137344</v>
      </c>
      <c r="L44" s="129">
        <f t="shared" si="6"/>
        <v>1.9190646600896535</v>
      </c>
      <c r="M44" s="158">
        <f t="shared" si="3"/>
        <v>4.2933837232834779</v>
      </c>
      <c r="N44" s="129">
        <f t="shared" si="4"/>
        <v>4.2933837232834779</v>
      </c>
      <c r="O44" s="129">
        <f t="shared" si="7"/>
        <v>6</v>
      </c>
      <c r="P44" s="158">
        <f t="shared" si="8"/>
        <v>6</v>
      </c>
      <c r="Q44" s="129">
        <f t="shared" si="9"/>
        <v>5.552726698394447</v>
      </c>
      <c r="R44" s="158">
        <f t="shared" si="10"/>
        <v>6</v>
      </c>
      <c r="S44" s="129">
        <f t="shared" si="11"/>
        <v>5.552726698394447</v>
      </c>
    </row>
    <row r="45" spans="1:22" x14ac:dyDescent="0.25">
      <c r="A45" s="112">
        <v>330218</v>
      </c>
      <c r="B45" s="112" t="s">
        <v>312</v>
      </c>
      <c r="C45" s="282" t="s">
        <v>78</v>
      </c>
      <c r="D45" s="213">
        <v>0.34</v>
      </c>
      <c r="E45" s="282">
        <v>1.4</v>
      </c>
      <c r="F45" s="113">
        <v>1.9</v>
      </c>
      <c r="G45" s="158">
        <f t="shared" si="0"/>
        <v>1.1397968669721175</v>
      </c>
      <c r="H45" s="128">
        <f t="shared" si="1"/>
        <v>1.1397968669721175</v>
      </c>
      <c r="I45" s="158">
        <f t="shared" si="12"/>
        <v>1.190801547700987</v>
      </c>
      <c r="J45" s="128">
        <f t="shared" si="2"/>
        <v>1.190801547700987</v>
      </c>
      <c r="K45" s="158">
        <f t="shared" si="5"/>
        <v>2.2705392228046199</v>
      </c>
      <c r="L45" s="129">
        <f t="shared" si="6"/>
        <v>1.4204612106567938</v>
      </c>
      <c r="M45" s="158">
        <f t="shared" si="3"/>
        <v>3.2361169648638359</v>
      </c>
      <c r="N45" s="129">
        <f t="shared" si="4"/>
        <v>3.2361169648638359</v>
      </c>
      <c r="O45" s="129">
        <f t="shared" si="7"/>
        <v>4.6047887643138008</v>
      </c>
      <c r="P45" s="158">
        <f t="shared" si="8"/>
        <v>6</v>
      </c>
      <c r="Q45" s="129">
        <f t="shared" si="9"/>
        <v>4.1756145340663409</v>
      </c>
      <c r="R45" s="158">
        <f t="shared" si="10"/>
        <v>6</v>
      </c>
      <c r="S45" s="129">
        <f t="shared" si="11"/>
        <v>4.1756145340663409</v>
      </c>
    </row>
    <row r="46" spans="1:22" x14ac:dyDescent="0.25">
      <c r="A46" s="114">
        <v>330216</v>
      </c>
      <c r="B46" s="114" t="s">
        <v>204</v>
      </c>
      <c r="C46" s="106" t="s">
        <v>77</v>
      </c>
      <c r="D46" s="106">
        <v>0.46</v>
      </c>
      <c r="E46" s="106">
        <v>1.4</v>
      </c>
      <c r="F46" s="115">
        <v>2</v>
      </c>
      <c r="G46" s="158">
        <f t="shared" si="0"/>
        <v>0.79028464080547822</v>
      </c>
      <c r="H46" s="128">
        <f t="shared" si="1"/>
        <v>0.79028464080547822</v>
      </c>
      <c r="I46" s="158">
        <f t="shared" si="12"/>
        <v>0.82798375264855584</v>
      </c>
      <c r="J46" s="128">
        <f t="shared" si="2"/>
        <v>0.82798375264855584</v>
      </c>
      <c r="K46" s="158">
        <f t="shared" si="5"/>
        <v>1.6260507298990672</v>
      </c>
      <c r="L46" s="129">
        <f t="shared" si="6"/>
        <v>0.99773219918110834</v>
      </c>
      <c r="M46" s="158">
        <f t="shared" si="3"/>
        <v>2.339738626203705</v>
      </c>
      <c r="N46" s="129">
        <f t="shared" si="4"/>
        <v>2.339738626203705</v>
      </c>
      <c r="O46" s="129">
        <f t="shared" si="7"/>
        <v>3.3513656084058523</v>
      </c>
      <c r="P46" s="158">
        <f t="shared" si="8"/>
        <v>4.394461413611487</v>
      </c>
      <c r="Q46" s="129">
        <f t="shared" si="9"/>
        <v>3.0080629164838175</v>
      </c>
      <c r="R46" s="158">
        <f t="shared" si="10"/>
        <v>4.394461413611487</v>
      </c>
      <c r="S46" s="129">
        <f t="shared" si="11"/>
        <v>3.0080629164838175</v>
      </c>
    </row>
    <row r="47" spans="1:22" x14ac:dyDescent="0.25">
      <c r="A47" s="112">
        <v>330104</v>
      </c>
      <c r="B47" s="112" t="s">
        <v>168</v>
      </c>
      <c r="C47" s="282" t="s">
        <v>76</v>
      </c>
      <c r="D47" s="282">
        <v>0.36</v>
      </c>
      <c r="E47" s="282">
        <v>1.4</v>
      </c>
      <c r="F47" s="113">
        <v>2</v>
      </c>
      <c r="G47" s="158">
        <f t="shared" si="0"/>
        <v>1.0653637076958891</v>
      </c>
      <c r="H47" s="128">
        <f t="shared" si="1"/>
        <v>1.0653637076958891</v>
      </c>
      <c r="I47" s="158">
        <f t="shared" si="12"/>
        <v>1.1135347950509324</v>
      </c>
      <c r="J47" s="128">
        <f t="shared" si="2"/>
        <v>1.1135347950509324</v>
      </c>
      <c r="K47" s="158">
        <f t="shared" si="5"/>
        <v>2.1332870437599194</v>
      </c>
      <c r="L47" s="129">
        <f t="shared" si="6"/>
        <v>1.3304355878425276</v>
      </c>
      <c r="M47" s="158">
        <f t="shared" si="3"/>
        <v>3.0452215779269567</v>
      </c>
      <c r="N47" s="129">
        <f t="shared" si="4"/>
        <v>3.0452215779269567</v>
      </c>
      <c r="O47" s="129">
        <f t="shared" si="7"/>
        <v>4.3378560551852567</v>
      </c>
      <c r="P47" s="158">
        <f t="shared" si="8"/>
        <v>5.698478472948012</v>
      </c>
      <c r="Q47" s="129">
        <f t="shared" si="9"/>
        <v>3.9269692821737676</v>
      </c>
      <c r="R47" s="158">
        <f t="shared" si="10"/>
        <v>5.698478472948012</v>
      </c>
      <c r="S47" s="129">
        <f t="shared" si="11"/>
        <v>3.9269692821737676</v>
      </c>
    </row>
    <row r="48" spans="1:22" x14ac:dyDescent="0.25">
      <c r="A48" s="112">
        <v>300601</v>
      </c>
      <c r="B48" s="112" t="s">
        <v>169</v>
      </c>
      <c r="C48" s="282" t="s">
        <v>76</v>
      </c>
      <c r="D48" s="213">
        <v>0.2</v>
      </c>
      <c r="E48" s="282">
        <v>1.4</v>
      </c>
      <c r="F48" s="113">
        <v>2</v>
      </c>
      <c r="G48" s="158">
        <f t="shared" si="0"/>
        <v>2.0776546738525998</v>
      </c>
      <c r="H48" s="128">
        <f t="shared" si="1"/>
        <v>2.0776546738525998</v>
      </c>
      <c r="I48" s="158">
        <f t="shared" si="12"/>
        <v>2.1643626310916777</v>
      </c>
      <c r="J48" s="128">
        <f t="shared" si="2"/>
        <v>2.1643626310916777</v>
      </c>
      <c r="K48" s="158">
        <f t="shared" si="5"/>
        <v>3.9999166787678542</v>
      </c>
      <c r="L48" s="129">
        <f t="shared" si="6"/>
        <v>2.5547840581165495</v>
      </c>
      <c r="M48" s="158">
        <f t="shared" si="3"/>
        <v>5.641398840268522</v>
      </c>
      <c r="N48" s="129">
        <f t="shared" si="4"/>
        <v>5.641398840268522</v>
      </c>
      <c r="O48" s="129">
        <f t="shared" si="7"/>
        <v>6</v>
      </c>
      <c r="P48" s="158">
        <f t="shared" si="8"/>
        <v>6</v>
      </c>
      <c r="Q48" s="129">
        <f t="shared" si="9"/>
        <v>6</v>
      </c>
      <c r="R48" s="158">
        <f t="shared" si="10"/>
        <v>6</v>
      </c>
      <c r="S48" s="129">
        <f t="shared" si="11"/>
        <v>6</v>
      </c>
    </row>
    <row r="49" spans="1:19" x14ac:dyDescent="0.25">
      <c r="A49" s="112">
        <v>330111</v>
      </c>
      <c r="B49" s="112" t="s">
        <v>170</v>
      </c>
      <c r="C49" s="282" t="s">
        <v>75</v>
      </c>
      <c r="D49" s="282">
        <v>0.22</v>
      </c>
      <c r="E49" s="282">
        <v>1.4</v>
      </c>
      <c r="F49" s="113">
        <v>2</v>
      </c>
      <c r="G49" s="158">
        <f t="shared" si="0"/>
        <v>1.8705951580478184</v>
      </c>
      <c r="H49" s="128">
        <f t="shared" si="1"/>
        <v>1.8705951580478184</v>
      </c>
      <c r="I49" s="158">
        <f t="shared" si="12"/>
        <v>1.949420573719707</v>
      </c>
      <c r="J49" s="128">
        <f t="shared" si="2"/>
        <v>1.949420573719707</v>
      </c>
      <c r="K49" s="158">
        <f t="shared" si="5"/>
        <v>3.6181060716071403</v>
      </c>
      <c r="L49" s="129">
        <f t="shared" si="6"/>
        <v>2.3043491437423174</v>
      </c>
      <c r="M49" s="158">
        <f t="shared" si="3"/>
        <v>5.1103625820622929</v>
      </c>
      <c r="N49" s="129">
        <f t="shared" si="4"/>
        <v>5.1103625820622929</v>
      </c>
      <c r="O49" s="129">
        <f t="shared" si="7"/>
        <v>6</v>
      </c>
      <c r="P49" s="158">
        <f t="shared" si="8"/>
        <v>6</v>
      </c>
      <c r="Q49" s="129">
        <f t="shared" si="9"/>
        <v>6</v>
      </c>
      <c r="R49" s="158">
        <f t="shared" si="10"/>
        <v>6</v>
      </c>
      <c r="S49" s="129">
        <f t="shared" si="11"/>
        <v>6</v>
      </c>
    </row>
    <row r="50" spans="1:19" ht="15" customHeight="1" x14ac:dyDescent="0.25">
      <c r="A50" s="116">
        <v>331101</v>
      </c>
      <c r="B50" s="116" t="s">
        <v>171</v>
      </c>
      <c r="C50" s="282" t="s">
        <v>76</v>
      </c>
      <c r="D50" s="282">
        <v>0.24</v>
      </c>
      <c r="E50" s="282">
        <v>1.4</v>
      </c>
      <c r="F50" s="113">
        <v>2</v>
      </c>
      <c r="G50" s="158">
        <f t="shared" si="0"/>
        <v>1.6980455615438335</v>
      </c>
      <c r="H50" s="128">
        <f t="shared" si="1"/>
        <v>1.6980455615438335</v>
      </c>
      <c r="I50" s="158">
        <f t="shared" si="12"/>
        <v>1.7703021925763986</v>
      </c>
      <c r="J50" s="128">
        <f t="shared" si="2"/>
        <v>1.7703021925763986</v>
      </c>
      <c r="K50" s="158">
        <f t="shared" si="5"/>
        <v>3.2999305656398792</v>
      </c>
      <c r="L50" s="129">
        <f t="shared" si="6"/>
        <v>2.0956533817637912</v>
      </c>
      <c r="M50" s="158">
        <f t="shared" si="3"/>
        <v>4.6678323668904351</v>
      </c>
      <c r="N50" s="129">
        <f t="shared" si="4"/>
        <v>4.6678323668904351</v>
      </c>
      <c r="O50" s="129">
        <f t="shared" si="7"/>
        <v>6</v>
      </c>
      <c r="P50" s="158">
        <f t="shared" si="8"/>
        <v>6</v>
      </c>
      <c r="Q50" s="129">
        <f t="shared" si="9"/>
        <v>6</v>
      </c>
      <c r="R50" s="158">
        <f t="shared" si="10"/>
        <v>6</v>
      </c>
      <c r="S50" s="129">
        <f t="shared" si="11"/>
        <v>6</v>
      </c>
    </row>
    <row r="51" spans="1:19" x14ac:dyDescent="0.25">
      <c r="A51" s="114">
        <v>330206</v>
      </c>
      <c r="B51" s="114" t="s">
        <v>172</v>
      </c>
      <c r="C51" s="106" t="s">
        <v>76</v>
      </c>
      <c r="D51" s="106">
        <v>0.37</v>
      </c>
      <c r="E51" s="106">
        <v>1.4</v>
      </c>
      <c r="F51" s="115">
        <v>2</v>
      </c>
      <c r="G51" s="158">
        <f t="shared" si="0"/>
        <v>1.0311646885689729</v>
      </c>
      <c r="H51" s="128">
        <f t="shared" si="1"/>
        <v>1.0311646885689729</v>
      </c>
      <c r="I51" s="158">
        <f t="shared" si="12"/>
        <v>1.0780338546441504</v>
      </c>
      <c r="J51" s="128">
        <f t="shared" si="2"/>
        <v>1.0780338546441504</v>
      </c>
      <c r="K51" s="158">
        <f t="shared" si="5"/>
        <v>2.0702252317664076</v>
      </c>
      <c r="L51" s="129">
        <f t="shared" si="6"/>
        <v>1.2890724638467836</v>
      </c>
      <c r="M51" s="158">
        <f t="shared" si="3"/>
        <v>2.9575128866316334</v>
      </c>
      <c r="N51" s="129">
        <f t="shared" si="4"/>
        <v>2.9575128866316334</v>
      </c>
      <c r="O51" s="129">
        <f t="shared" si="7"/>
        <v>4.2152112969370066</v>
      </c>
      <c r="P51" s="158">
        <f t="shared" si="8"/>
        <v>5.5363574331386056</v>
      </c>
      <c r="Q51" s="129">
        <f t="shared" si="9"/>
        <v>3.8127268691420433</v>
      </c>
      <c r="R51" s="158">
        <f t="shared" si="10"/>
        <v>5.5363574331386056</v>
      </c>
      <c r="S51" s="129">
        <f t="shared" si="11"/>
        <v>3.8127268691420433</v>
      </c>
    </row>
    <row r="52" spans="1:19" x14ac:dyDescent="0.25">
      <c r="A52" s="114">
        <v>330415</v>
      </c>
      <c r="B52" s="114" t="s">
        <v>265</v>
      </c>
      <c r="C52" s="106" t="s">
        <v>76</v>
      </c>
      <c r="D52" s="106">
        <v>0.2</v>
      </c>
      <c r="E52" s="106">
        <v>1.4</v>
      </c>
      <c r="F52" s="115">
        <v>2</v>
      </c>
      <c r="G52" s="158">
        <f t="shared" si="0"/>
        <v>2.0776546738525998</v>
      </c>
      <c r="H52" s="128">
        <f t="shared" si="1"/>
        <v>2.0776546738525998</v>
      </c>
      <c r="I52" s="158">
        <f t="shared" si="12"/>
        <v>2.1643626310916777</v>
      </c>
      <c r="J52" s="128">
        <f t="shared" si="2"/>
        <v>2.1643626310916777</v>
      </c>
      <c r="K52" s="158">
        <f t="shared" si="5"/>
        <v>3.9999166787678542</v>
      </c>
      <c r="L52" s="129">
        <f t="shared" si="6"/>
        <v>2.5547840581165495</v>
      </c>
      <c r="M52" s="158">
        <f t="shared" si="3"/>
        <v>5.641398840268522</v>
      </c>
      <c r="N52" s="129">
        <f t="shared" si="4"/>
        <v>5.641398840268522</v>
      </c>
      <c r="O52" s="129">
        <f t="shared" si="7"/>
        <v>6</v>
      </c>
      <c r="P52" s="158">
        <f t="shared" si="8"/>
        <v>6</v>
      </c>
      <c r="Q52" s="129">
        <f t="shared" si="9"/>
        <v>6</v>
      </c>
      <c r="R52" s="158">
        <f t="shared" si="10"/>
        <v>6</v>
      </c>
      <c r="S52" s="129">
        <f t="shared" si="11"/>
        <v>6</v>
      </c>
    </row>
    <row r="53" spans="1:19" ht="15.75" thickBot="1" x14ac:dyDescent="0.3">
      <c r="A53" s="114">
        <v>330219</v>
      </c>
      <c r="B53" s="114" t="s">
        <v>218</v>
      </c>
      <c r="C53" s="106" t="s">
        <v>74</v>
      </c>
      <c r="D53" s="106">
        <v>0.17499999999999999</v>
      </c>
      <c r="E53" s="106">
        <v>1.4</v>
      </c>
      <c r="F53" s="115">
        <v>2</v>
      </c>
      <c r="G53" s="158">
        <f t="shared" si="0"/>
        <v>2.4030339129743998</v>
      </c>
      <c r="H53" s="128">
        <f t="shared" si="1"/>
        <v>2.4030339129743998</v>
      </c>
      <c r="I53" s="158">
        <f t="shared" si="12"/>
        <v>2.5021287212476322</v>
      </c>
      <c r="J53" s="128">
        <f t="shared" si="2"/>
        <v>2.5021287212476322</v>
      </c>
      <c r="K53" s="158">
        <f t="shared" si="5"/>
        <v>4.5999047757346911</v>
      </c>
      <c r="L53" s="129">
        <f t="shared" si="6"/>
        <v>2.9483246378474854</v>
      </c>
      <c r="M53" s="158">
        <f t="shared" si="3"/>
        <v>6</v>
      </c>
      <c r="N53" s="129">
        <f t="shared" si="4"/>
        <v>6</v>
      </c>
      <c r="O53" s="129">
        <f t="shared" si="7"/>
        <v>6</v>
      </c>
      <c r="P53" s="158">
        <f t="shared" si="8"/>
        <v>6</v>
      </c>
      <c r="Q53" s="129">
        <f t="shared" si="9"/>
        <v>6</v>
      </c>
      <c r="R53" s="158">
        <f t="shared" si="10"/>
        <v>6</v>
      </c>
      <c r="S53" s="129">
        <f t="shared" si="11"/>
        <v>6</v>
      </c>
    </row>
    <row r="54" spans="1:19" ht="15" hidden="1" customHeight="1" x14ac:dyDescent="0.3">
      <c r="A54" s="114">
        <v>330217</v>
      </c>
      <c r="B54" s="114" t="s">
        <v>255</v>
      </c>
      <c r="C54" s="106" t="s">
        <v>74</v>
      </c>
      <c r="D54" s="106">
        <v>0.16</v>
      </c>
      <c r="E54" s="106">
        <v>1.4</v>
      </c>
      <c r="F54" s="115">
        <v>2</v>
      </c>
      <c r="G54" s="158">
        <f t="shared" si="0"/>
        <v>2.6470683423157495</v>
      </c>
      <c r="H54" s="128">
        <f t="shared" si="1"/>
        <v>2.6470683423157495</v>
      </c>
      <c r="I54" s="158">
        <f t="shared" si="12"/>
        <v>2.7554532888645973</v>
      </c>
      <c r="J54" s="126">
        <f t="shared" si="2"/>
        <v>2.7554532888645973</v>
      </c>
      <c r="K54" s="158">
        <f t="shared" si="5"/>
        <v>5.0498958484598173</v>
      </c>
      <c r="L54" s="129">
        <f t="shared" si="6"/>
        <v>3.2434800726456867</v>
      </c>
      <c r="M54" s="158">
        <f t="shared" si="3"/>
        <v>6</v>
      </c>
      <c r="N54" s="129">
        <f t="shared" si="4"/>
        <v>6</v>
      </c>
      <c r="O54" s="129">
        <f t="shared" si="7"/>
        <v>6</v>
      </c>
      <c r="P54" s="158">
        <f t="shared" si="8"/>
        <v>6</v>
      </c>
      <c r="Q54" s="129">
        <f t="shared" si="9"/>
        <v>6</v>
      </c>
      <c r="R54" s="158">
        <f t="shared" si="10"/>
        <v>6</v>
      </c>
      <c r="S54" s="129">
        <f t="shared" si="11"/>
        <v>6</v>
      </c>
    </row>
    <row r="55" spans="1:19" x14ac:dyDescent="0.25">
      <c r="A55" s="112">
        <v>330608</v>
      </c>
      <c r="B55" s="112" t="s">
        <v>173</v>
      </c>
      <c r="C55" s="282" t="s">
        <v>75</v>
      </c>
      <c r="D55" s="282">
        <v>0.22</v>
      </c>
      <c r="E55" s="282">
        <v>1.4</v>
      </c>
      <c r="F55" s="113">
        <v>2</v>
      </c>
      <c r="G55" s="158">
        <f t="shared" si="0"/>
        <v>1.8705951580478184</v>
      </c>
      <c r="H55" s="128">
        <f t="shared" si="1"/>
        <v>1.8705951580478184</v>
      </c>
      <c r="I55" s="158">
        <f t="shared" si="12"/>
        <v>1.949420573719707</v>
      </c>
      <c r="J55" s="156">
        <f t="shared" si="2"/>
        <v>1.949420573719707</v>
      </c>
      <c r="K55" s="158">
        <f t="shared" si="5"/>
        <v>3.6181060716071403</v>
      </c>
      <c r="L55" s="129">
        <f t="shared" si="6"/>
        <v>2.3043491437423174</v>
      </c>
      <c r="M55" s="158">
        <f t="shared" si="3"/>
        <v>5.1103625820622929</v>
      </c>
      <c r="N55" s="129">
        <f t="shared" si="4"/>
        <v>5.1103625820622929</v>
      </c>
      <c r="O55" s="129">
        <f t="shared" si="7"/>
        <v>6</v>
      </c>
      <c r="P55" s="158">
        <f t="shared" si="8"/>
        <v>6</v>
      </c>
      <c r="Q55" s="129">
        <f t="shared" si="9"/>
        <v>6</v>
      </c>
      <c r="R55" s="158">
        <f t="shared" si="10"/>
        <v>6</v>
      </c>
      <c r="S55" s="129">
        <f t="shared" si="11"/>
        <v>6</v>
      </c>
    </row>
    <row r="56" spans="1:19" ht="15.75" thickBot="1" x14ac:dyDescent="0.3">
      <c r="A56" s="117">
        <v>300605</v>
      </c>
      <c r="B56" s="117" t="s">
        <v>174</v>
      </c>
      <c r="C56" s="283" t="s">
        <v>76</v>
      </c>
      <c r="D56" s="283">
        <v>0.32</v>
      </c>
      <c r="E56" s="283">
        <v>1.4</v>
      </c>
      <c r="F56" s="118">
        <v>2</v>
      </c>
      <c r="G56" s="159">
        <f t="shared" si="0"/>
        <v>1.2235341711578749</v>
      </c>
      <c r="H56" s="160">
        <f t="shared" si="1"/>
        <v>1.2235341711578749</v>
      </c>
      <c r="I56" s="159">
        <f t="shared" si="12"/>
        <v>1.2777266444322988</v>
      </c>
      <c r="J56" s="288">
        <f t="shared" si="2"/>
        <v>1.2777266444322988</v>
      </c>
      <c r="K56" s="159">
        <f t="shared" si="5"/>
        <v>2.4249479242299086</v>
      </c>
      <c r="L56" s="139">
        <f t="shared" si="6"/>
        <v>1.5217400363228435</v>
      </c>
      <c r="M56" s="159">
        <f t="shared" si="3"/>
        <v>3.4508742751678256</v>
      </c>
      <c r="N56" s="139">
        <f t="shared" si="4"/>
        <v>3.4508742751678256</v>
      </c>
      <c r="O56" s="139">
        <f t="shared" si="7"/>
        <v>4.9050880620834132</v>
      </c>
      <c r="P56" s="159">
        <f t="shared" si="8"/>
        <v>6</v>
      </c>
      <c r="Q56" s="139">
        <f t="shared" si="9"/>
        <v>4.4553404424454879</v>
      </c>
      <c r="R56" s="159">
        <f t="shared" si="10"/>
        <v>6</v>
      </c>
      <c r="S56" s="139">
        <f t="shared" si="11"/>
        <v>4.4553404424454879</v>
      </c>
    </row>
    <row r="57" spans="1:19" x14ac:dyDescent="0.25">
      <c r="B57" s="119" t="s">
        <v>205</v>
      </c>
    </row>
  </sheetData>
  <sheetProtection algorithmName="SHA-512" hashValue="DLceBTznGqltyehn0ZOUZQW4UbVZGKZ8AvpMz/lAlyU1qjNBCGZ5KZUa3vzBG2bmsmFbFs3X+DOtjfUKfkA94A==" saltValue="M3oMyE2brxnV9KMJy48GGA==" spinCount="100000" sheet="1" formatCells="0" formatColumns="0" formatRows="0" insertColumns="0" insertRows="0" insertHyperlinks="0" deleteColumns="0" deleteRows="0" sort="0" autoFilter="0" pivotTables="0"/>
  <mergeCells count="20">
    <mergeCell ref="A6:A8"/>
    <mergeCell ref="I7:I8"/>
    <mergeCell ref="J7:J8"/>
    <mergeCell ref="B6:B8"/>
    <mergeCell ref="C6:C8"/>
    <mergeCell ref="D6:D8"/>
    <mergeCell ref="E6:F7"/>
    <mergeCell ref="G6:N6"/>
    <mergeCell ref="G7:G8"/>
    <mergeCell ref="H7:H8"/>
    <mergeCell ref="K7:K8"/>
    <mergeCell ref="M7:M8"/>
    <mergeCell ref="N7:N8"/>
    <mergeCell ref="L7:L8"/>
    <mergeCell ref="P7:P8"/>
    <mergeCell ref="Q7:Q8"/>
    <mergeCell ref="R7:R8"/>
    <mergeCell ref="S7:S8"/>
    <mergeCell ref="B4:S5"/>
    <mergeCell ref="O7:O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ignoredErrors>
    <ignoredError sqref="R28:R56 R9:R26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2:R56"/>
  <sheetViews>
    <sheetView showGridLines="0" topLeftCell="A2" zoomScaleNormal="100" workbookViewId="0">
      <pane ySplit="8" topLeftCell="A10" activePane="bottomLeft" state="frozen"/>
      <selection activeCell="N20" sqref="N20"/>
      <selection pane="bottomLeft" activeCell="B28" sqref="B28"/>
    </sheetView>
  </sheetViews>
  <sheetFormatPr defaultRowHeight="15" x14ac:dyDescent="0.25"/>
  <cols>
    <col min="2" max="2" width="34.42578125" customWidth="1"/>
    <col min="3" max="3" width="8.7109375" customWidth="1"/>
    <col min="4" max="4" width="4.85546875" hidden="1" customWidth="1"/>
    <col min="5" max="5" width="11.5703125" customWidth="1"/>
    <col min="6" max="6" width="0" hidden="1" customWidth="1"/>
    <col min="7" max="7" width="2.7109375" hidden="1" customWidth="1"/>
    <col min="10" max="10" width="14.42578125" customWidth="1"/>
    <col min="11" max="11" width="10.7109375" customWidth="1"/>
    <col min="12" max="12" width="10.7109375" hidden="1" customWidth="1"/>
    <col min="13" max="13" width="10.42578125" customWidth="1"/>
    <col min="14" max="14" width="12.5703125" customWidth="1"/>
    <col min="15" max="15" width="11" customWidth="1"/>
    <col min="16" max="16" width="10.85546875" customWidth="1"/>
  </cols>
  <sheetData>
    <row r="2" spans="1:18" ht="19.5" hidden="1" customHeight="1" x14ac:dyDescent="0.25">
      <c r="B2" s="120"/>
      <c r="C2" s="121"/>
      <c r="D2" s="121"/>
      <c r="E2" s="121"/>
      <c r="F2" s="121"/>
      <c r="G2" s="121"/>
      <c r="H2" s="122">
        <v>21.4</v>
      </c>
      <c r="I2" s="122">
        <v>21.4</v>
      </c>
      <c r="J2" s="122">
        <v>21.4</v>
      </c>
      <c r="K2" s="122">
        <v>35</v>
      </c>
      <c r="L2" s="122">
        <v>45</v>
      </c>
      <c r="M2" s="122">
        <v>55</v>
      </c>
      <c r="N2" s="122">
        <v>35</v>
      </c>
      <c r="O2" s="122">
        <v>45</v>
      </c>
      <c r="P2" s="122">
        <v>55</v>
      </c>
      <c r="Q2" s="122">
        <v>51</v>
      </c>
      <c r="R2" s="122">
        <v>65</v>
      </c>
    </row>
    <row r="3" spans="1:18" ht="18.75" hidden="1" customHeight="1" x14ac:dyDescent="0.25">
      <c r="B3" s="123"/>
      <c r="C3" s="121"/>
      <c r="D3" s="121"/>
      <c r="E3" s="121"/>
      <c r="F3" s="121"/>
      <c r="G3" s="121"/>
      <c r="H3" s="122">
        <v>39</v>
      </c>
      <c r="I3" s="122">
        <v>39</v>
      </c>
      <c r="J3" s="122">
        <v>50</v>
      </c>
      <c r="K3" s="122">
        <v>72</v>
      </c>
      <c r="L3" s="124">
        <v>87</v>
      </c>
      <c r="M3" s="124">
        <v>87</v>
      </c>
      <c r="N3" s="122">
        <v>49</v>
      </c>
      <c r="O3" s="122">
        <v>75</v>
      </c>
      <c r="P3" s="122">
        <v>75</v>
      </c>
      <c r="Q3" s="122">
        <v>90</v>
      </c>
      <c r="R3" s="122">
        <v>90</v>
      </c>
    </row>
    <row r="4" spans="1:18" ht="26.25" customHeight="1" x14ac:dyDescent="0.25">
      <c r="A4" s="380" t="s">
        <v>328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</row>
    <row r="5" spans="1:18" ht="15" customHeight="1" x14ac:dyDescent="0.25">
      <c r="A5" s="380"/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</row>
    <row r="6" spans="1:18" ht="18" customHeight="1" thickBot="1" x14ac:dyDescent="0.3">
      <c r="A6" s="380"/>
      <c r="B6" s="380"/>
      <c r="C6" s="380"/>
      <c r="D6" s="380"/>
      <c r="E6" s="380"/>
      <c r="F6" s="380"/>
      <c r="G6" s="380"/>
      <c r="H6" s="380"/>
      <c r="I6" s="380"/>
      <c r="J6" s="380"/>
      <c r="K6" s="380"/>
      <c r="L6" s="380"/>
      <c r="M6" s="380"/>
      <c r="N6" s="380"/>
      <c r="O6" s="380"/>
      <c r="P6" s="380"/>
    </row>
    <row r="7" spans="1:18" ht="15.75" thickBot="1" x14ac:dyDescent="0.3">
      <c r="A7" s="366" t="s">
        <v>283</v>
      </c>
      <c r="B7" s="359" t="s">
        <v>194</v>
      </c>
      <c r="C7" s="381" t="s">
        <v>195</v>
      </c>
      <c r="D7" s="381" t="s">
        <v>196</v>
      </c>
      <c r="E7" s="382" t="s">
        <v>142</v>
      </c>
      <c r="F7" s="383"/>
      <c r="G7" s="384"/>
      <c r="H7" s="388" t="s">
        <v>197</v>
      </c>
      <c r="I7" s="389"/>
      <c r="J7" s="389"/>
      <c r="K7" s="389"/>
      <c r="L7" s="389"/>
      <c r="M7" s="389"/>
      <c r="N7" s="389"/>
      <c r="O7" s="389"/>
      <c r="P7" s="389"/>
    </row>
    <row r="8" spans="1:18" ht="15.75" customHeight="1" thickBot="1" x14ac:dyDescent="0.3">
      <c r="A8" s="367"/>
      <c r="B8" s="332"/>
      <c r="C8" s="369"/>
      <c r="D8" s="369"/>
      <c r="E8" s="385"/>
      <c r="F8" s="386"/>
      <c r="G8" s="387"/>
      <c r="H8" s="377" t="s">
        <v>179</v>
      </c>
      <c r="I8" s="359" t="s">
        <v>180</v>
      </c>
      <c r="J8" s="359" t="s">
        <v>182</v>
      </c>
      <c r="K8" s="359" t="s">
        <v>271</v>
      </c>
      <c r="L8" s="359" t="s">
        <v>272</v>
      </c>
      <c r="M8" s="378" t="s">
        <v>317</v>
      </c>
      <c r="N8" s="359" t="s">
        <v>318</v>
      </c>
      <c r="O8" s="359" t="s">
        <v>329</v>
      </c>
      <c r="P8" s="359" t="s">
        <v>330</v>
      </c>
    </row>
    <row r="9" spans="1:18" ht="45.75" thickBot="1" x14ac:dyDescent="0.3">
      <c r="A9" s="368"/>
      <c r="B9" s="333"/>
      <c r="C9" s="370"/>
      <c r="D9" s="370"/>
      <c r="E9" s="109" t="s">
        <v>200</v>
      </c>
      <c r="F9" s="109" t="s">
        <v>198</v>
      </c>
      <c r="G9" s="109" t="s">
        <v>270</v>
      </c>
      <c r="H9" s="377"/>
      <c r="I9" s="333"/>
      <c r="J9" s="333"/>
      <c r="K9" s="333"/>
      <c r="L9" s="333"/>
      <c r="M9" s="379"/>
      <c r="N9" s="333"/>
      <c r="O9" s="379"/>
      <c r="P9" s="379"/>
    </row>
    <row r="10" spans="1:18" x14ac:dyDescent="0.25">
      <c r="A10" s="110">
        <v>330411</v>
      </c>
      <c r="B10" s="110" t="s">
        <v>143</v>
      </c>
      <c r="C10" s="25" t="s">
        <v>75</v>
      </c>
      <c r="D10" s="25">
        <v>0.22</v>
      </c>
      <c r="E10" s="25">
        <v>1.4</v>
      </c>
      <c r="F10" s="25">
        <v>2</v>
      </c>
      <c r="G10" s="111">
        <v>2.6</v>
      </c>
      <c r="H10" s="76">
        <f>IF(((($H$3/2)^2-($H$2/2)^2)*PI()/$D10/1000)/2-0.2&gt;6,6,((($H$3/2)^2-($H$2/2)^2)*PI()/$D10/1000/2)-0.2)</f>
        <v>1.697521962768235</v>
      </c>
      <c r="I10" s="156">
        <f>IF(((($I$3/2)^2-($I$2/2)^2)*PI()/$D10/1000)/2-0.2&gt;6,6,((($I$3/2)^2-($I$2/2)^2)*PI()/$D10/1000/2)-0.2)</f>
        <v>1.697521962768235</v>
      </c>
      <c r="J10" s="157">
        <f t="shared" ref="J10:J56" si="0">IF(((($J$3/2)^2-($J$2/2)^2)*PI()/$D10/1000)/2-0.2&gt;6,6,((($J$3/2)^2-($J$2/2)^2)*PI()/$D10/1000/2)-0.2)</f>
        <v>3.4450328763275566</v>
      </c>
      <c r="K10" s="156">
        <f>IF(((($K$3/2)^2-($K$2/2)^2)*PI()/$D10/1000)/2-0.2&gt;6,6,((($K$3/2)^2-($K$2/2)^2)*PI()/$D10/1000/2)-0.2)</f>
        <v>6</v>
      </c>
      <c r="L10" s="157">
        <f t="shared" ref="L10:L56" si="1">IF(((($L$3/2)^2-($L$2/2)^2)*PI()/$D10/1000)/2-0.2&gt;6,6,((($L$3/2)^2-($L$2/2)^2)*PI()/$D10/1000/2)-0.2)</f>
        <v>6</v>
      </c>
      <c r="M10" s="156">
        <f>IF(((($Q$3/2)^2-($Q$2/2)^2)*PI()/$D10/1000)/2-0.2&gt;6,6,((($Q$3/2)^2-($Q$2/2)^2)*PI()/$D10/1000/2)-0.2)</f>
        <v>6</v>
      </c>
      <c r="N10" s="157">
        <f>IF(((($R$3/2)^2-($R$2/2)^2)*PI()/$D10/1000)/2-0.2&gt;6,6,((($R$3/2)^2-($R$2/2)^2)*PI()/$D10/1000/2)-0.2)</f>
        <v>6</v>
      </c>
      <c r="O10" s="156">
        <f>IF(((($Q$3/2)^2-($Q$2/2)^2)*PI()/$D10/1000)/2-0.2&gt;6,6,((($Q$3/2)^2-($Q$2/2)^2)*PI()/$D10/1000/2)-0.2)</f>
        <v>6</v>
      </c>
      <c r="P10" s="157">
        <f>IF(((($R$3/2)^2-($R$2/2)^2)*PI()/$D10/1000)/2-0.2&gt;6,6,((($R$3/2)^2-($R$2/2)^2)*PI()/$D10/1000/2)-0.2)</f>
        <v>6</v>
      </c>
    </row>
    <row r="11" spans="1:18" x14ac:dyDescent="0.25">
      <c r="A11" s="112">
        <v>330210</v>
      </c>
      <c r="B11" s="112" t="s">
        <v>144</v>
      </c>
      <c r="C11" s="26" t="s">
        <v>76</v>
      </c>
      <c r="D11" s="26">
        <v>0.21</v>
      </c>
      <c r="E11" s="26">
        <v>1.4</v>
      </c>
      <c r="F11" s="26">
        <v>2</v>
      </c>
      <c r="G11" s="113">
        <v>2.6</v>
      </c>
      <c r="H11" s="158">
        <f t="shared" ref="H11:H56" si="2">IF(((($H$3/2)^2-($H$2/2)^2)*PI()/$D11/1000)/2-0.2&gt;6,6,((($H$3/2)^2-($H$2/2)^2)*PI()/$D11/1000/2)-0.2)</f>
        <v>1.7878801514714844</v>
      </c>
      <c r="I11" s="128">
        <f t="shared" ref="I11:I56" si="3">IF(((($I$3/2)^2-($I$2/2)^2)*PI()/$D11/1000)/2-0.2&gt;6,6,((($I$3/2)^2-($I$2/2)^2)*PI()/$D11/1000/2)-0.2)</f>
        <v>1.7878801514714844</v>
      </c>
      <c r="J11" s="158">
        <f t="shared" si="0"/>
        <v>3.6186058704383934</v>
      </c>
      <c r="K11" s="128">
        <f t="shared" ref="K11:K56" si="4">IF(((($K$3/2)^2-($K$2/2)^2)*PI()/$D11/1000)/2-0.2&gt;6,6,((($K$3/2)^2-($K$2/2)^2)*PI()/$D11/1000/2)-0.2)</f>
        <v>6</v>
      </c>
      <c r="L11" s="158">
        <f t="shared" si="1"/>
        <v>6</v>
      </c>
      <c r="M11" s="128">
        <f t="shared" ref="M11:M56" si="5">IF(((($Q$3/2)^2-($Q$2/2)^2)*PI()/$D11/1000)/2-0.2&gt;6,6,((($Q$3/2)^2-($Q$2/2)^2)*PI()/$D11/1000/2)-0.2)</f>
        <v>6</v>
      </c>
      <c r="N11" s="158">
        <f t="shared" ref="N11:N56" si="6">IF(((($R$3/2)^2-($R$2/2)^2)*PI()/$D11/1000)/2-0.2&gt;6,6,((($R$3/2)^2-($R$2/2)^2)*PI()/$D11/1000/2)-0.2)</f>
        <v>6</v>
      </c>
      <c r="O11" s="128">
        <f t="shared" ref="O11:O56" si="7">IF(((($Q$3/2)^2-($Q$2/2)^2)*PI()/$D11/1000)/2-0.2&gt;6,6,((($Q$3/2)^2-($Q$2/2)^2)*PI()/$D11/1000/2)-0.2)</f>
        <v>6</v>
      </c>
      <c r="P11" s="158">
        <f t="shared" ref="P11:P56" si="8">IF(((($R$3/2)^2-($R$2/2)^2)*PI()/$D11/1000)/2-0.2&gt;6,6,((($R$3/2)^2-($R$2/2)^2)*PI()/$D11/1000/2)-0.2)</f>
        <v>6</v>
      </c>
    </row>
    <row r="12" spans="1:18" x14ac:dyDescent="0.25">
      <c r="A12" s="112">
        <v>330215</v>
      </c>
      <c r="B12" s="112" t="s">
        <v>145</v>
      </c>
      <c r="C12" s="26" t="s">
        <v>76</v>
      </c>
      <c r="D12" s="26">
        <v>0.3</v>
      </c>
      <c r="E12" s="26">
        <v>1.4</v>
      </c>
      <c r="F12" s="26">
        <v>2</v>
      </c>
      <c r="G12" s="113">
        <v>2.6</v>
      </c>
      <c r="H12" s="158">
        <f t="shared" si="2"/>
        <v>1.191516106030039</v>
      </c>
      <c r="I12" s="128">
        <f t="shared" si="3"/>
        <v>1.191516106030039</v>
      </c>
      <c r="J12" s="158">
        <f t="shared" si="0"/>
        <v>2.4730241093068752</v>
      </c>
      <c r="K12" s="128">
        <f t="shared" si="4"/>
        <v>4.9823188814841632</v>
      </c>
      <c r="L12" s="158">
        <f t="shared" si="1"/>
        <v>6</v>
      </c>
      <c r="M12" s="128">
        <f t="shared" si="5"/>
        <v>6</v>
      </c>
      <c r="N12" s="158">
        <f t="shared" si="6"/>
        <v>4.8723631386085193</v>
      </c>
      <c r="O12" s="128">
        <f t="shared" si="7"/>
        <v>6</v>
      </c>
      <c r="P12" s="158">
        <f t="shared" si="8"/>
        <v>4.8723631386085193</v>
      </c>
    </row>
    <row r="13" spans="1:18" x14ac:dyDescent="0.25">
      <c r="A13" s="112">
        <v>330607</v>
      </c>
      <c r="B13" s="112" t="s">
        <v>146</v>
      </c>
      <c r="C13" s="26" t="s">
        <v>76</v>
      </c>
      <c r="D13" s="26">
        <v>0.26</v>
      </c>
      <c r="E13" s="26">
        <v>1.4</v>
      </c>
      <c r="F13" s="26">
        <v>2</v>
      </c>
      <c r="G13" s="113">
        <v>2.5</v>
      </c>
      <c r="H13" s="158">
        <f t="shared" si="2"/>
        <v>1.4055955069577373</v>
      </c>
      <c r="I13" s="128">
        <f t="shared" si="3"/>
        <v>1.4055955069577373</v>
      </c>
      <c r="J13" s="158">
        <f t="shared" si="0"/>
        <v>2.8842585876617788</v>
      </c>
      <c r="K13" s="128">
        <f t="shared" si="4"/>
        <v>5.7795987094048034</v>
      </c>
      <c r="L13" s="158">
        <f t="shared" si="1"/>
        <v>6</v>
      </c>
      <c r="M13" s="128">
        <f t="shared" si="5"/>
        <v>6</v>
      </c>
      <c r="N13" s="158">
        <f t="shared" si="6"/>
        <v>5.6527266983944466</v>
      </c>
      <c r="O13" s="128">
        <f t="shared" si="7"/>
        <v>6</v>
      </c>
      <c r="P13" s="158">
        <f t="shared" si="8"/>
        <v>5.6527266983944466</v>
      </c>
    </row>
    <row r="14" spans="1:18" x14ac:dyDescent="0.25">
      <c r="A14" s="112">
        <v>330220</v>
      </c>
      <c r="B14" s="112" t="s">
        <v>222</v>
      </c>
      <c r="C14" s="185" t="s">
        <v>76</v>
      </c>
      <c r="D14" s="185">
        <v>0.27</v>
      </c>
      <c r="E14" s="185">
        <v>1.4</v>
      </c>
      <c r="F14" s="185">
        <v>2</v>
      </c>
      <c r="G14" s="113">
        <v>2.8</v>
      </c>
      <c r="H14" s="158">
        <f t="shared" si="2"/>
        <v>1.3461290067000433</v>
      </c>
      <c r="I14" s="128">
        <f t="shared" si="3"/>
        <v>1.3461290067000433</v>
      </c>
      <c r="J14" s="158">
        <f t="shared" si="0"/>
        <v>2.7700267881187499</v>
      </c>
      <c r="K14" s="128">
        <f t="shared" si="4"/>
        <v>5.558132090537959</v>
      </c>
      <c r="L14" s="158">
        <f t="shared" si="1"/>
        <v>6</v>
      </c>
      <c r="M14" s="128">
        <f t="shared" si="5"/>
        <v>6</v>
      </c>
      <c r="N14" s="158">
        <f t="shared" si="6"/>
        <v>5.4359590428983555</v>
      </c>
      <c r="O14" s="128">
        <f t="shared" si="7"/>
        <v>6</v>
      </c>
      <c r="P14" s="158">
        <f t="shared" si="8"/>
        <v>5.4359590428983555</v>
      </c>
    </row>
    <row r="15" spans="1:18" x14ac:dyDescent="0.25">
      <c r="A15" s="112">
        <v>330410</v>
      </c>
      <c r="B15" s="112" t="s">
        <v>147</v>
      </c>
      <c r="C15" s="26" t="s">
        <v>76</v>
      </c>
      <c r="D15" s="26">
        <v>0.22</v>
      </c>
      <c r="E15" s="26">
        <v>1.4</v>
      </c>
      <c r="F15" s="26">
        <v>2</v>
      </c>
      <c r="G15" s="113">
        <v>2.4</v>
      </c>
      <c r="H15" s="158">
        <f t="shared" si="2"/>
        <v>1.697521962768235</v>
      </c>
      <c r="I15" s="128">
        <f t="shared" si="3"/>
        <v>1.697521962768235</v>
      </c>
      <c r="J15" s="158">
        <f t="shared" si="0"/>
        <v>3.4450328763275566</v>
      </c>
      <c r="K15" s="128">
        <f t="shared" si="4"/>
        <v>6</v>
      </c>
      <c r="L15" s="158">
        <f t="shared" si="1"/>
        <v>6</v>
      </c>
      <c r="M15" s="128">
        <f t="shared" si="5"/>
        <v>6</v>
      </c>
      <c r="N15" s="158">
        <f t="shared" si="6"/>
        <v>6</v>
      </c>
      <c r="O15" s="128">
        <f t="shared" si="7"/>
        <v>6</v>
      </c>
      <c r="P15" s="158">
        <f t="shared" si="8"/>
        <v>6</v>
      </c>
    </row>
    <row r="16" spans="1:18" x14ac:dyDescent="0.25">
      <c r="A16" s="112">
        <v>330299</v>
      </c>
      <c r="B16" s="112" t="s">
        <v>245</v>
      </c>
      <c r="C16" s="200" t="s">
        <v>78</v>
      </c>
      <c r="D16" s="200">
        <v>0.28999999999999998</v>
      </c>
      <c r="E16" s="200">
        <v>1.4</v>
      </c>
      <c r="F16" s="200"/>
      <c r="G16" s="113">
        <v>2.8</v>
      </c>
      <c r="H16" s="158">
        <f t="shared" si="2"/>
        <v>1.2394994200310749</v>
      </c>
      <c r="I16" s="128">
        <f t="shared" si="3"/>
        <v>1.2394994200310749</v>
      </c>
      <c r="J16" s="158">
        <f t="shared" si="0"/>
        <v>2.5651973544553881</v>
      </c>
      <c r="K16" s="128">
        <f t="shared" si="4"/>
        <v>5.1610195325698243</v>
      </c>
      <c r="L16" s="158">
        <f t="shared" si="1"/>
        <v>6</v>
      </c>
      <c r="M16" s="128">
        <f t="shared" si="5"/>
        <v>6</v>
      </c>
      <c r="N16" s="158">
        <f t="shared" si="6"/>
        <v>5.0472722123536409</v>
      </c>
      <c r="O16" s="128">
        <f t="shared" si="7"/>
        <v>6</v>
      </c>
      <c r="P16" s="158">
        <f t="shared" si="8"/>
        <v>5.0472722123536409</v>
      </c>
    </row>
    <row r="17" spans="1:16" x14ac:dyDescent="0.25">
      <c r="A17" s="114">
        <v>330613</v>
      </c>
      <c r="B17" s="114" t="s">
        <v>148</v>
      </c>
      <c r="C17" s="106" t="s">
        <v>75</v>
      </c>
      <c r="D17" s="106">
        <v>0.26</v>
      </c>
      <c r="E17" s="106">
        <v>1.4</v>
      </c>
      <c r="F17" s="106"/>
      <c r="G17" s="115">
        <v>2.6</v>
      </c>
      <c r="H17" s="158">
        <f t="shared" si="2"/>
        <v>1.4055955069577373</v>
      </c>
      <c r="I17" s="128">
        <f t="shared" si="3"/>
        <v>1.4055955069577373</v>
      </c>
      <c r="J17" s="158">
        <f t="shared" si="0"/>
        <v>2.8842585876617788</v>
      </c>
      <c r="K17" s="128">
        <f t="shared" si="4"/>
        <v>5.7795987094048034</v>
      </c>
      <c r="L17" s="158">
        <f t="shared" si="1"/>
        <v>6</v>
      </c>
      <c r="M17" s="128">
        <f t="shared" si="5"/>
        <v>6</v>
      </c>
      <c r="N17" s="158">
        <f t="shared" si="6"/>
        <v>5.6527266983944466</v>
      </c>
      <c r="O17" s="128">
        <f t="shared" si="7"/>
        <v>6</v>
      </c>
      <c r="P17" s="158">
        <f t="shared" si="8"/>
        <v>5.6527266983944466</v>
      </c>
    </row>
    <row r="18" spans="1:16" x14ac:dyDescent="0.25">
      <c r="A18" s="112">
        <v>330511</v>
      </c>
      <c r="B18" s="112" t="s">
        <v>149</v>
      </c>
      <c r="C18" s="26" t="s">
        <v>76</v>
      </c>
      <c r="D18" s="26">
        <v>0.32</v>
      </c>
      <c r="E18" s="26">
        <v>1.4</v>
      </c>
      <c r="F18" s="26">
        <v>2</v>
      </c>
      <c r="G18" s="113">
        <v>2.6</v>
      </c>
      <c r="H18" s="158">
        <f t="shared" si="2"/>
        <v>1.1045463494031615</v>
      </c>
      <c r="I18" s="128">
        <f t="shared" si="3"/>
        <v>1.1045463494031615</v>
      </c>
      <c r="J18" s="158">
        <f t="shared" si="0"/>
        <v>2.3059601024751952</v>
      </c>
      <c r="K18" s="128">
        <f t="shared" si="4"/>
        <v>4.6584239513914021</v>
      </c>
      <c r="L18" s="158">
        <f t="shared" si="1"/>
        <v>6</v>
      </c>
      <c r="M18" s="128">
        <f t="shared" si="5"/>
        <v>6</v>
      </c>
      <c r="N18" s="158">
        <f t="shared" si="6"/>
        <v>4.5553404424454875</v>
      </c>
      <c r="O18" s="128">
        <f t="shared" si="7"/>
        <v>6</v>
      </c>
      <c r="P18" s="158">
        <f t="shared" si="8"/>
        <v>4.5553404424454875</v>
      </c>
    </row>
    <row r="19" spans="1:16" x14ac:dyDescent="0.25">
      <c r="A19" s="112">
        <v>330116</v>
      </c>
      <c r="B19" s="112" t="s">
        <v>247</v>
      </c>
      <c r="C19" s="210" t="s">
        <v>74</v>
      </c>
      <c r="D19" s="210">
        <v>0.21</v>
      </c>
      <c r="E19" s="210">
        <v>1.4</v>
      </c>
      <c r="F19" s="210"/>
      <c r="G19" s="113">
        <v>2.8</v>
      </c>
      <c r="H19" s="158">
        <f t="shared" si="2"/>
        <v>1.7878801514714844</v>
      </c>
      <c r="I19" s="128">
        <f t="shared" si="3"/>
        <v>1.7878801514714844</v>
      </c>
      <c r="J19" s="158">
        <f t="shared" si="0"/>
        <v>3.6186058704383934</v>
      </c>
      <c r="K19" s="128">
        <f t="shared" si="4"/>
        <v>6</v>
      </c>
      <c r="L19" s="158">
        <f t="shared" si="1"/>
        <v>6</v>
      </c>
      <c r="M19" s="128">
        <f t="shared" si="5"/>
        <v>6</v>
      </c>
      <c r="N19" s="158">
        <f t="shared" si="6"/>
        <v>6</v>
      </c>
      <c r="O19" s="128">
        <f t="shared" si="7"/>
        <v>6</v>
      </c>
      <c r="P19" s="158">
        <f t="shared" si="8"/>
        <v>6</v>
      </c>
    </row>
    <row r="20" spans="1:16" x14ac:dyDescent="0.25">
      <c r="A20" s="116">
        <v>331102</v>
      </c>
      <c r="B20" s="116" t="s">
        <v>150</v>
      </c>
      <c r="C20" s="26" t="s">
        <v>77</v>
      </c>
      <c r="D20" s="26">
        <v>0.32</v>
      </c>
      <c r="E20" s="26">
        <v>1.4</v>
      </c>
      <c r="F20" s="26">
        <v>2</v>
      </c>
      <c r="G20" s="113">
        <v>2.6</v>
      </c>
      <c r="H20" s="158">
        <f t="shared" si="2"/>
        <v>1.1045463494031615</v>
      </c>
      <c r="I20" s="128">
        <f t="shared" si="3"/>
        <v>1.1045463494031615</v>
      </c>
      <c r="J20" s="158">
        <f t="shared" si="0"/>
        <v>2.3059601024751952</v>
      </c>
      <c r="K20" s="128">
        <f t="shared" si="4"/>
        <v>4.6584239513914021</v>
      </c>
      <c r="L20" s="158">
        <f t="shared" si="1"/>
        <v>6</v>
      </c>
      <c r="M20" s="128">
        <f t="shared" si="5"/>
        <v>6</v>
      </c>
      <c r="N20" s="158">
        <f t="shared" si="6"/>
        <v>4.5553404424454875</v>
      </c>
      <c r="O20" s="128">
        <f t="shared" si="7"/>
        <v>6</v>
      </c>
      <c r="P20" s="158">
        <f t="shared" si="8"/>
        <v>4.5553404424454875</v>
      </c>
    </row>
    <row r="21" spans="1:16" x14ac:dyDescent="0.25">
      <c r="A21" s="112">
        <v>330214</v>
      </c>
      <c r="B21" s="112" t="s">
        <v>151</v>
      </c>
      <c r="C21" s="26" t="s">
        <v>76</v>
      </c>
      <c r="D21" s="213">
        <v>0.35</v>
      </c>
      <c r="E21" s="26">
        <v>1.4</v>
      </c>
      <c r="F21" s="26">
        <v>2</v>
      </c>
      <c r="G21" s="113">
        <v>2</v>
      </c>
      <c r="H21" s="158">
        <f t="shared" si="2"/>
        <v>0.99272809088289082</v>
      </c>
      <c r="I21" s="128">
        <f t="shared" si="3"/>
        <v>0.99272809088289082</v>
      </c>
      <c r="J21" s="158">
        <f t="shared" si="0"/>
        <v>2.0911635222630358</v>
      </c>
      <c r="K21" s="128">
        <f t="shared" si="4"/>
        <v>4.2419876127007106</v>
      </c>
      <c r="L21" s="158">
        <f t="shared" si="1"/>
        <v>6</v>
      </c>
      <c r="M21" s="128">
        <f t="shared" si="5"/>
        <v>5.9698635721750977</v>
      </c>
      <c r="N21" s="158">
        <f t="shared" si="6"/>
        <v>4.1477398330930173</v>
      </c>
      <c r="O21" s="128">
        <f t="shared" si="7"/>
        <v>5.9698635721750977</v>
      </c>
      <c r="P21" s="158">
        <f t="shared" si="8"/>
        <v>4.1477398330930173</v>
      </c>
    </row>
    <row r="22" spans="1:16" x14ac:dyDescent="0.25">
      <c r="A22" s="112">
        <v>330612</v>
      </c>
      <c r="B22" s="112" t="s">
        <v>152</v>
      </c>
      <c r="C22" s="26" t="s">
        <v>75</v>
      </c>
      <c r="D22" s="26">
        <v>0.16</v>
      </c>
      <c r="E22" s="26">
        <v>1.4</v>
      </c>
      <c r="F22" s="26">
        <v>2</v>
      </c>
      <c r="G22" s="113">
        <v>2.6</v>
      </c>
      <c r="H22" s="158">
        <f t="shared" si="2"/>
        <v>2.4090926988063228</v>
      </c>
      <c r="I22" s="128">
        <f t="shared" si="3"/>
        <v>2.4090926988063228</v>
      </c>
      <c r="J22" s="158">
        <f t="shared" si="0"/>
        <v>4.8119202049503906</v>
      </c>
      <c r="K22" s="128">
        <f t="shared" si="4"/>
        <v>6</v>
      </c>
      <c r="L22" s="158">
        <f t="shared" si="1"/>
        <v>6</v>
      </c>
      <c r="M22" s="128">
        <f t="shared" si="5"/>
        <v>6</v>
      </c>
      <c r="N22" s="158">
        <f t="shared" si="6"/>
        <v>6</v>
      </c>
      <c r="O22" s="128">
        <f t="shared" si="7"/>
        <v>6</v>
      </c>
      <c r="P22" s="158">
        <f t="shared" si="8"/>
        <v>6</v>
      </c>
    </row>
    <row r="23" spans="1:16" x14ac:dyDescent="0.25">
      <c r="A23" s="112">
        <v>330509</v>
      </c>
      <c r="B23" s="112" t="s">
        <v>153</v>
      </c>
      <c r="C23" s="26" t="s">
        <v>75</v>
      </c>
      <c r="D23" s="26">
        <v>0.21</v>
      </c>
      <c r="E23" s="26">
        <v>1.4</v>
      </c>
      <c r="F23" s="26">
        <v>2</v>
      </c>
      <c r="G23" s="113">
        <v>2</v>
      </c>
      <c r="H23" s="158">
        <f t="shared" si="2"/>
        <v>1.7878801514714844</v>
      </c>
      <c r="I23" s="128">
        <f t="shared" si="3"/>
        <v>1.7878801514714844</v>
      </c>
      <c r="J23" s="158">
        <f t="shared" si="0"/>
        <v>3.6186058704383934</v>
      </c>
      <c r="K23" s="128">
        <f t="shared" si="4"/>
        <v>6</v>
      </c>
      <c r="L23" s="158">
        <f t="shared" si="1"/>
        <v>6</v>
      </c>
      <c r="M23" s="128">
        <f t="shared" si="5"/>
        <v>6</v>
      </c>
      <c r="N23" s="158">
        <f t="shared" si="6"/>
        <v>6</v>
      </c>
      <c r="O23" s="128">
        <f t="shared" si="7"/>
        <v>6</v>
      </c>
      <c r="P23" s="158">
        <f t="shared" si="8"/>
        <v>6</v>
      </c>
    </row>
    <row r="24" spans="1:16" x14ac:dyDescent="0.25">
      <c r="A24" s="112">
        <v>330605</v>
      </c>
      <c r="B24" s="112" t="s">
        <v>154</v>
      </c>
      <c r="C24" s="26" t="s">
        <v>76</v>
      </c>
      <c r="D24" s="26">
        <v>0.32</v>
      </c>
      <c r="E24" s="26">
        <v>1.4</v>
      </c>
      <c r="F24" s="26">
        <v>2</v>
      </c>
      <c r="G24" s="113">
        <v>2.5</v>
      </c>
      <c r="H24" s="158">
        <f t="shared" si="2"/>
        <v>1.1045463494031615</v>
      </c>
      <c r="I24" s="128">
        <f t="shared" si="3"/>
        <v>1.1045463494031615</v>
      </c>
      <c r="J24" s="158">
        <f t="shared" si="0"/>
        <v>2.3059601024751952</v>
      </c>
      <c r="K24" s="128">
        <f t="shared" si="4"/>
        <v>4.6584239513914021</v>
      </c>
      <c r="L24" s="158">
        <f t="shared" si="1"/>
        <v>6</v>
      </c>
      <c r="M24" s="128">
        <f t="shared" si="5"/>
        <v>6</v>
      </c>
      <c r="N24" s="158">
        <f t="shared" si="6"/>
        <v>4.5553404424454875</v>
      </c>
      <c r="O24" s="128">
        <f t="shared" si="7"/>
        <v>6</v>
      </c>
      <c r="P24" s="158">
        <f t="shared" si="8"/>
        <v>4.5553404424454875</v>
      </c>
    </row>
    <row r="25" spans="1:16" x14ac:dyDescent="0.25">
      <c r="A25" s="112">
        <v>330416</v>
      </c>
      <c r="B25" s="112" t="s">
        <v>266</v>
      </c>
      <c r="C25" s="214" t="s">
        <v>76</v>
      </c>
      <c r="D25" s="214">
        <v>0.2</v>
      </c>
      <c r="E25" s="214">
        <v>1.4</v>
      </c>
      <c r="F25" s="214"/>
      <c r="G25" s="113">
        <v>2.8</v>
      </c>
      <c r="H25" s="158">
        <f t="shared" si="2"/>
        <v>1.8872741590450584</v>
      </c>
      <c r="I25" s="128">
        <f t="shared" si="3"/>
        <v>1.8872741590450584</v>
      </c>
      <c r="J25" s="158">
        <f t="shared" si="0"/>
        <v>3.8095361639603125</v>
      </c>
      <c r="K25" s="128">
        <f t="shared" si="4"/>
        <v>6</v>
      </c>
      <c r="L25" s="158">
        <f t="shared" si="1"/>
        <v>6</v>
      </c>
      <c r="M25" s="128">
        <f t="shared" si="5"/>
        <v>6</v>
      </c>
      <c r="N25" s="158">
        <f t="shared" si="6"/>
        <v>6</v>
      </c>
      <c r="O25" s="128">
        <f t="shared" si="7"/>
        <v>6</v>
      </c>
      <c r="P25" s="158">
        <f t="shared" si="8"/>
        <v>6</v>
      </c>
    </row>
    <row r="26" spans="1:16" x14ac:dyDescent="0.25">
      <c r="A26" s="112">
        <v>330223</v>
      </c>
      <c r="B26" s="112" t="s">
        <v>256</v>
      </c>
      <c r="C26" s="226" t="s">
        <v>78</v>
      </c>
      <c r="D26" s="226">
        <v>0.26</v>
      </c>
      <c r="E26" s="226">
        <v>1.4</v>
      </c>
      <c r="F26" s="226"/>
      <c r="G26" s="113"/>
      <c r="H26" s="158">
        <f t="shared" si="2"/>
        <v>1.4055955069577373</v>
      </c>
      <c r="I26" s="128">
        <f t="shared" si="3"/>
        <v>1.4055955069577373</v>
      </c>
      <c r="J26" s="158">
        <f t="shared" si="0"/>
        <v>2.8842585876617788</v>
      </c>
      <c r="K26" s="128">
        <f t="shared" si="4"/>
        <v>5.7795987094048034</v>
      </c>
      <c r="L26" s="158">
        <f t="shared" si="1"/>
        <v>6</v>
      </c>
      <c r="M26" s="128">
        <f t="shared" si="5"/>
        <v>6</v>
      </c>
      <c r="N26" s="158">
        <f t="shared" si="6"/>
        <v>5.6527266983944466</v>
      </c>
      <c r="O26" s="128">
        <f t="shared" si="7"/>
        <v>6</v>
      </c>
      <c r="P26" s="158">
        <f t="shared" si="8"/>
        <v>5.6527266983944466</v>
      </c>
    </row>
    <row r="27" spans="1:16" x14ac:dyDescent="0.25">
      <c r="A27" s="112">
        <v>330117</v>
      </c>
      <c r="B27" s="112" t="s">
        <v>294</v>
      </c>
      <c r="C27" s="235" t="s">
        <v>76</v>
      </c>
      <c r="D27" s="213">
        <v>0.19</v>
      </c>
      <c r="E27" s="235">
        <v>1.4</v>
      </c>
      <c r="F27" s="235"/>
      <c r="G27" s="113"/>
      <c r="H27" s="158">
        <f t="shared" si="2"/>
        <v>1.9971306937316402</v>
      </c>
      <c r="I27" s="128">
        <f t="shared" si="3"/>
        <v>1.9971306937316402</v>
      </c>
      <c r="J27" s="158">
        <f t="shared" si="0"/>
        <v>4.0205643831161186</v>
      </c>
      <c r="K27" s="128">
        <f t="shared" si="4"/>
        <v>6</v>
      </c>
      <c r="L27" s="158">
        <f t="shared" si="1"/>
        <v>6</v>
      </c>
      <c r="M27" s="128">
        <f t="shared" si="5"/>
        <v>6</v>
      </c>
      <c r="N27" s="158">
        <f t="shared" si="6"/>
        <v>6</v>
      </c>
      <c r="O27" s="128">
        <f t="shared" si="7"/>
        <v>6</v>
      </c>
      <c r="P27" s="158">
        <f t="shared" si="8"/>
        <v>6</v>
      </c>
    </row>
    <row r="28" spans="1:16" x14ac:dyDescent="0.25">
      <c r="A28" s="112">
        <v>330117</v>
      </c>
      <c r="B28" s="112" t="s">
        <v>342</v>
      </c>
      <c r="C28" s="279" t="s">
        <v>76</v>
      </c>
      <c r="D28" s="213">
        <v>0.33</v>
      </c>
      <c r="E28" s="279">
        <v>1.4</v>
      </c>
      <c r="F28" s="279"/>
      <c r="G28" s="113"/>
      <c r="H28" s="158">
        <f t="shared" si="2"/>
        <v>1.06501464184549</v>
      </c>
      <c r="I28" s="128">
        <f t="shared" si="3"/>
        <v>1.06501464184549</v>
      </c>
      <c r="J28" s="158">
        <f t="shared" si="0"/>
        <v>2.2300219175517042</v>
      </c>
      <c r="K28" s="128">
        <f t="shared" si="4"/>
        <v>4.5111989831674206</v>
      </c>
      <c r="L28" s="158">
        <f t="shared" si="1"/>
        <v>6</v>
      </c>
      <c r="M28" s="128">
        <f t="shared" si="5"/>
        <v>6</v>
      </c>
      <c r="N28" s="158">
        <f t="shared" si="6"/>
        <v>4.4112392169168357</v>
      </c>
      <c r="O28" s="128">
        <f t="shared" si="7"/>
        <v>6</v>
      </c>
      <c r="P28" s="158">
        <f t="shared" si="8"/>
        <v>4.4112392169168357</v>
      </c>
    </row>
    <row r="29" spans="1:16" x14ac:dyDescent="0.25">
      <c r="A29" s="112">
        <v>330409</v>
      </c>
      <c r="B29" s="112" t="s">
        <v>155</v>
      </c>
      <c r="C29" s="26" t="s">
        <v>75</v>
      </c>
      <c r="D29" s="26">
        <v>0.21</v>
      </c>
      <c r="E29" s="26">
        <v>1.4</v>
      </c>
      <c r="F29" s="26">
        <v>2</v>
      </c>
      <c r="G29" s="113">
        <v>2.6</v>
      </c>
      <c r="H29" s="158">
        <f t="shared" si="2"/>
        <v>1.7878801514714844</v>
      </c>
      <c r="I29" s="128">
        <f t="shared" si="3"/>
        <v>1.7878801514714844</v>
      </c>
      <c r="J29" s="158">
        <f t="shared" si="0"/>
        <v>3.6186058704383934</v>
      </c>
      <c r="K29" s="128">
        <f t="shared" si="4"/>
        <v>6</v>
      </c>
      <c r="L29" s="158">
        <f t="shared" si="1"/>
        <v>6</v>
      </c>
      <c r="M29" s="128">
        <f t="shared" si="5"/>
        <v>6</v>
      </c>
      <c r="N29" s="158">
        <f t="shared" si="6"/>
        <v>6</v>
      </c>
      <c r="O29" s="128">
        <f t="shared" si="7"/>
        <v>6</v>
      </c>
      <c r="P29" s="158">
        <f t="shared" si="8"/>
        <v>6</v>
      </c>
    </row>
    <row r="30" spans="1:16" x14ac:dyDescent="0.25">
      <c r="A30" s="112">
        <v>330208</v>
      </c>
      <c r="B30" s="112" t="s">
        <v>156</v>
      </c>
      <c r="C30" s="26" t="s">
        <v>76</v>
      </c>
      <c r="D30" s="26">
        <v>0.28999999999999998</v>
      </c>
      <c r="E30" s="26">
        <v>1.4</v>
      </c>
      <c r="F30" s="26">
        <v>2</v>
      </c>
      <c r="G30" s="113">
        <v>2.2000000000000002</v>
      </c>
      <c r="H30" s="158">
        <f t="shared" si="2"/>
        <v>1.2394994200310749</v>
      </c>
      <c r="I30" s="128">
        <f t="shared" si="3"/>
        <v>1.2394994200310749</v>
      </c>
      <c r="J30" s="158">
        <f t="shared" si="0"/>
        <v>2.5651973544553881</v>
      </c>
      <c r="K30" s="128">
        <f t="shared" si="4"/>
        <v>5.1610195325698243</v>
      </c>
      <c r="L30" s="158">
        <f t="shared" si="1"/>
        <v>6</v>
      </c>
      <c r="M30" s="128">
        <f t="shared" si="5"/>
        <v>6</v>
      </c>
      <c r="N30" s="158">
        <f t="shared" si="6"/>
        <v>5.0472722123536409</v>
      </c>
      <c r="O30" s="128">
        <f t="shared" si="7"/>
        <v>6</v>
      </c>
      <c r="P30" s="158">
        <f t="shared" si="8"/>
        <v>5.0472722123536409</v>
      </c>
    </row>
    <row r="31" spans="1:16" x14ac:dyDescent="0.25">
      <c r="A31" s="112">
        <v>330221</v>
      </c>
      <c r="B31" s="112" t="s">
        <v>257</v>
      </c>
      <c r="C31" s="212" t="s">
        <v>76</v>
      </c>
      <c r="D31" s="213">
        <v>0.28000000000000003</v>
      </c>
      <c r="E31" s="212">
        <v>1.4</v>
      </c>
      <c r="F31" s="212"/>
      <c r="G31" s="113">
        <v>2.8</v>
      </c>
      <c r="H31" s="158">
        <f t="shared" si="2"/>
        <v>1.2909101136036132</v>
      </c>
      <c r="I31" s="128">
        <f t="shared" si="3"/>
        <v>1.2909101136036132</v>
      </c>
      <c r="J31" s="158">
        <f t="shared" si="0"/>
        <v>2.6639544028287943</v>
      </c>
      <c r="K31" s="128">
        <f t="shared" si="4"/>
        <v>5.3524845158758882</v>
      </c>
      <c r="L31" s="158">
        <f t="shared" si="1"/>
        <v>6</v>
      </c>
      <c r="M31" s="128">
        <f t="shared" si="5"/>
        <v>6</v>
      </c>
      <c r="N31" s="158">
        <f t="shared" si="6"/>
        <v>5.2346747913662712</v>
      </c>
      <c r="O31" s="128">
        <f t="shared" si="7"/>
        <v>6</v>
      </c>
      <c r="P31" s="158">
        <f t="shared" si="8"/>
        <v>5.2346747913662712</v>
      </c>
    </row>
    <row r="32" spans="1:16" x14ac:dyDescent="0.25">
      <c r="A32" s="112">
        <v>330107</v>
      </c>
      <c r="B32" s="112" t="s">
        <v>207</v>
      </c>
      <c r="C32" s="168" t="s">
        <v>76</v>
      </c>
      <c r="D32" s="168">
        <v>0.22</v>
      </c>
      <c r="E32" s="168">
        <v>1.4</v>
      </c>
      <c r="F32" s="168">
        <v>2</v>
      </c>
      <c r="G32" s="113">
        <v>2.6</v>
      </c>
      <c r="H32" s="158">
        <f t="shared" si="2"/>
        <v>1.697521962768235</v>
      </c>
      <c r="I32" s="128">
        <f t="shared" si="3"/>
        <v>1.697521962768235</v>
      </c>
      <c r="J32" s="158">
        <f t="shared" si="0"/>
        <v>3.4450328763275566</v>
      </c>
      <c r="K32" s="128">
        <f t="shared" si="4"/>
        <v>6</v>
      </c>
      <c r="L32" s="158">
        <f t="shared" si="1"/>
        <v>6</v>
      </c>
      <c r="M32" s="128">
        <f t="shared" si="5"/>
        <v>6</v>
      </c>
      <c r="N32" s="158">
        <f t="shared" si="6"/>
        <v>6</v>
      </c>
      <c r="O32" s="128">
        <f t="shared" si="7"/>
        <v>6</v>
      </c>
      <c r="P32" s="158">
        <f t="shared" si="8"/>
        <v>6</v>
      </c>
    </row>
    <row r="33" spans="1:16" x14ac:dyDescent="0.25">
      <c r="A33" s="112">
        <v>330113</v>
      </c>
      <c r="B33" s="112" t="s">
        <v>157</v>
      </c>
      <c r="C33" s="26" t="s">
        <v>76</v>
      </c>
      <c r="D33" s="26">
        <v>0.28999999999999998</v>
      </c>
      <c r="E33" s="26">
        <v>1.4</v>
      </c>
      <c r="F33" s="26">
        <v>2</v>
      </c>
      <c r="G33" s="113">
        <v>2.6</v>
      </c>
      <c r="H33" s="158">
        <f t="shared" si="2"/>
        <v>1.2394994200310749</v>
      </c>
      <c r="I33" s="128">
        <f t="shared" si="3"/>
        <v>1.2394994200310749</v>
      </c>
      <c r="J33" s="158">
        <f t="shared" si="0"/>
        <v>2.5651973544553881</v>
      </c>
      <c r="K33" s="128">
        <f t="shared" si="4"/>
        <v>5.1610195325698243</v>
      </c>
      <c r="L33" s="158">
        <f t="shared" si="1"/>
        <v>6</v>
      </c>
      <c r="M33" s="128">
        <f t="shared" si="5"/>
        <v>6</v>
      </c>
      <c r="N33" s="158">
        <f t="shared" si="6"/>
        <v>5.0472722123536409</v>
      </c>
      <c r="O33" s="128">
        <f t="shared" si="7"/>
        <v>6</v>
      </c>
      <c r="P33" s="158">
        <f t="shared" si="8"/>
        <v>5.0472722123536409</v>
      </c>
    </row>
    <row r="34" spans="1:16" x14ac:dyDescent="0.25">
      <c r="A34" s="112">
        <v>330503</v>
      </c>
      <c r="B34" s="112" t="s">
        <v>158</v>
      </c>
      <c r="C34" s="26" t="s">
        <v>76</v>
      </c>
      <c r="D34" s="26">
        <v>0.17</v>
      </c>
      <c r="E34" s="26">
        <v>1.4</v>
      </c>
      <c r="F34" s="26">
        <v>2</v>
      </c>
      <c r="G34" s="113">
        <v>2.6</v>
      </c>
      <c r="H34" s="158">
        <f t="shared" si="2"/>
        <v>2.2556166577000685</v>
      </c>
      <c r="I34" s="128">
        <f t="shared" si="3"/>
        <v>2.2556166577000685</v>
      </c>
      <c r="J34" s="158">
        <f t="shared" si="0"/>
        <v>4.5171013693650739</v>
      </c>
      <c r="K34" s="128">
        <f t="shared" si="4"/>
        <v>6</v>
      </c>
      <c r="L34" s="158">
        <f t="shared" si="1"/>
        <v>6</v>
      </c>
      <c r="M34" s="128">
        <f t="shared" si="5"/>
        <v>6</v>
      </c>
      <c r="N34" s="158">
        <f t="shared" si="6"/>
        <v>6</v>
      </c>
      <c r="O34" s="128">
        <f t="shared" si="7"/>
        <v>6</v>
      </c>
      <c r="P34" s="158">
        <f t="shared" si="8"/>
        <v>6</v>
      </c>
    </row>
    <row r="35" spans="1:16" x14ac:dyDescent="0.25">
      <c r="A35" s="112">
        <v>330504</v>
      </c>
      <c r="B35" s="112" t="s">
        <v>159</v>
      </c>
      <c r="C35" s="26" t="s">
        <v>75</v>
      </c>
      <c r="D35" s="26">
        <v>0.16</v>
      </c>
      <c r="E35" s="26">
        <v>1.4</v>
      </c>
      <c r="F35" s="26">
        <v>2</v>
      </c>
      <c r="G35" s="113">
        <v>2.6</v>
      </c>
      <c r="H35" s="158">
        <f t="shared" si="2"/>
        <v>2.4090926988063228</v>
      </c>
      <c r="I35" s="128">
        <f t="shared" si="3"/>
        <v>2.4090926988063228</v>
      </c>
      <c r="J35" s="158">
        <f t="shared" si="0"/>
        <v>4.8119202049503906</v>
      </c>
      <c r="K35" s="128">
        <f t="shared" si="4"/>
        <v>6</v>
      </c>
      <c r="L35" s="158">
        <f t="shared" si="1"/>
        <v>6</v>
      </c>
      <c r="M35" s="128">
        <f t="shared" si="5"/>
        <v>6</v>
      </c>
      <c r="N35" s="158">
        <f t="shared" si="6"/>
        <v>6</v>
      </c>
      <c r="O35" s="128">
        <f t="shared" si="7"/>
        <v>6</v>
      </c>
      <c r="P35" s="158">
        <f t="shared" si="8"/>
        <v>6</v>
      </c>
    </row>
    <row r="36" spans="1:16" x14ac:dyDescent="0.25">
      <c r="A36" s="112">
        <v>300604</v>
      </c>
      <c r="B36" s="112" t="s">
        <v>160</v>
      </c>
      <c r="C36" s="26" t="s">
        <v>76</v>
      </c>
      <c r="D36" s="26">
        <v>0.24</v>
      </c>
      <c r="E36" s="26">
        <v>1.4</v>
      </c>
      <c r="F36" s="26">
        <v>2</v>
      </c>
      <c r="G36" s="113">
        <v>2</v>
      </c>
      <c r="H36" s="158">
        <f t="shared" si="2"/>
        <v>1.5393951325375488</v>
      </c>
      <c r="I36" s="128">
        <f t="shared" si="3"/>
        <v>1.5393951325375488</v>
      </c>
      <c r="J36" s="158">
        <f t="shared" si="0"/>
        <v>3.1412801366335943</v>
      </c>
      <c r="K36" s="128">
        <f t="shared" si="4"/>
        <v>6</v>
      </c>
      <c r="L36" s="158">
        <f t="shared" si="1"/>
        <v>6</v>
      </c>
      <c r="M36" s="128">
        <f t="shared" si="5"/>
        <v>6</v>
      </c>
      <c r="N36" s="158">
        <f t="shared" si="6"/>
        <v>6</v>
      </c>
      <c r="O36" s="128">
        <f t="shared" si="7"/>
        <v>6</v>
      </c>
      <c r="P36" s="158">
        <f t="shared" si="8"/>
        <v>6</v>
      </c>
    </row>
    <row r="37" spans="1:16" x14ac:dyDescent="0.25">
      <c r="A37" s="112">
        <v>330112</v>
      </c>
      <c r="B37" s="112" t="s">
        <v>161</v>
      </c>
      <c r="C37" s="26" t="s">
        <v>76</v>
      </c>
      <c r="D37" s="26">
        <v>0.21</v>
      </c>
      <c r="E37" s="26">
        <v>1.4</v>
      </c>
      <c r="F37" s="26">
        <v>2</v>
      </c>
      <c r="G37" s="113">
        <v>2.6</v>
      </c>
      <c r="H37" s="158">
        <f t="shared" si="2"/>
        <v>1.7878801514714844</v>
      </c>
      <c r="I37" s="128">
        <f t="shared" si="3"/>
        <v>1.7878801514714844</v>
      </c>
      <c r="J37" s="158">
        <f t="shared" si="0"/>
        <v>3.6186058704383934</v>
      </c>
      <c r="K37" s="128">
        <f t="shared" si="4"/>
        <v>6</v>
      </c>
      <c r="L37" s="158">
        <f t="shared" si="1"/>
        <v>6</v>
      </c>
      <c r="M37" s="128">
        <f t="shared" si="5"/>
        <v>6</v>
      </c>
      <c r="N37" s="158">
        <f t="shared" si="6"/>
        <v>6</v>
      </c>
      <c r="O37" s="128">
        <f t="shared" si="7"/>
        <v>6</v>
      </c>
      <c r="P37" s="158">
        <f t="shared" si="8"/>
        <v>6</v>
      </c>
    </row>
    <row r="38" spans="1:16" x14ac:dyDescent="0.25">
      <c r="A38" s="112">
        <v>330412</v>
      </c>
      <c r="B38" s="112" t="s">
        <v>162</v>
      </c>
      <c r="C38" s="26" t="s">
        <v>75</v>
      </c>
      <c r="D38" s="26">
        <v>0.17</v>
      </c>
      <c r="E38" s="26">
        <v>1.4</v>
      </c>
      <c r="F38" s="26">
        <v>2</v>
      </c>
      <c r="G38" s="113">
        <v>2.6</v>
      </c>
      <c r="H38" s="158">
        <f t="shared" si="2"/>
        <v>2.2556166577000685</v>
      </c>
      <c r="I38" s="128">
        <f t="shared" si="3"/>
        <v>2.2556166577000685</v>
      </c>
      <c r="J38" s="158">
        <f t="shared" si="0"/>
        <v>4.5171013693650739</v>
      </c>
      <c r="K38" s="128">
        <f t="shared" si="4"/>
        <v>6</v>
      </c>
      <c r="L38" s="158">
        <f t="shared" si="1"/>
        <v>6</v>
      </c>
      <c r="M38" s="128">
        <f t="shared" si="5"/>
        <v>6</v>
      </c>
      <c r="N38" s="158">
        <f t="shared" si="6"/>
        <v>6</v>
      </c>
      <c r="O38" s="128">
        <f t="shared" si="7"/>
        <v>6</v>
      </c>
      <c r="P38" s="158">
        <f t="shared" si="8"/>
        <v>6</v>
      </c>
    </row>
    <row r="39" spans="1:16" x14ac:dyDescent="0.25">
      <c r="A39" s="112">
        <v>330508</v>
      </c>
      <c r="B39" s="112" t="s">
        <v>163</v>
      </c>
      <c r="C39" s="26" t="s">
        <v>77</v>
      </c>
      <c r="D39" s="26">
        <v>0.5</v>
      </c>
      <c r="E39" s="26">
        <v>1.4</v>
      </c>
      <c r="F39" s="26">
        <v>2</v>
      </c>
      <c r="G39" s="113">
        <v>2.6</v>
      </c>
      <c r="H39" s="158">
        <f t="shared" si="2"/>
        <v>0.63490966361802337</v>
      </c>
      <c r="I39" s="128">
        <f t="shared" si="3"/>
        <v>0.63490966361802337</v>
      </c>
      <c r="J39" s="158">
        <f t="shared" si="0"/>
        <v>1.4038144655841251</v>
      </c>
      <c r="K39" s="128">
        <f t="shared" si="4"/>
        <v>2.9093913288904978</v>
      </c>
      <c r="L39" s="158">
        <f t="shared" si="1"/>
        <v>4.1542474178754523</v>
      </c>
      <c r="M39" s="128">
        <f t="shared" si="5"/>
        <v>4.118904500522568</v>
      </c>
      <c r="N39" s="158">
        <f t="shared" si="6"/>
        <v>2.8434178831651118</v>
      </c>
      <c r="O39" s="128">
        <f t="shared" si="7"/>
        <v>4.118904500522568</v>
      </c>
      <c r="P39" s="158">
        <f t="shared" si="8"/>
        <v>2.8434178831651118</v>
      </c>
    </row>
    <row r="40" spans="1:16" x14ac:dyDescent="0.25">
      <c r="A40" s="112">
        <v>330307</v>
      </c>
      <c r="B40" s="112" t="s">
        <v>164</v>
      </c>
      <c r="C40" s="26" t="s">
        <v>76</v>
      </c>
      <c r="D40" s="26">
        <v>0.34</v>
      </c>
      <c r="E40" s="26">
        <v>1.4</v>
      </c>
      <c r="F40" s="26">
        <v>2</v>
      </c>
      <c r="G40" s="113">
        <v>2.6</v>
      </c>
      <c r="H40" s="158">
        <f t="shared" si="2"/>
        <v>1.0278083288500344</v>
      </c>
      <c r="I40" s="128">
        <f t="shared" si="3"/>
        <v>1.0278083288500344</v>
      </c>
      <c r="J40" s="158">
        <f t="shared" si="0"/>
        <v>2.1585506846825369</v>
      </c>
      <c r="K40" s="128">
        <f t="shared" si="4"/>
        <v>4.372634307191908</v>
      </c>
      <c r="L40" s="158">
        <f t="shared" si="1"/>
        <v>6</v>
      </c>
      <c r="M40" s="128">
        <f t="shared" si="5"/>
        <v>6</v>
      </c>
      <c r="N40" s="158">
        <f t="shared" si="6"/>
        <v>4.2756145340663405</v>
      </c>
      <c r="O40" s="128">
        <f t="shared" si="7"/>
        <v>6</v>
      </c>
      <c r="P40" s="158">
        <f t="shared" si="8"/>
        <v>4.2756145340663405</v>
      </c>
    </row>
    <row r="41" spans="1:16" x14ac:dyDescent="0.25">
      <c r="A41" s="112">
        <v>330119</v>
      </c>
      <c r="B41" s="112" t="s">
        <v>304</v>
      </c>
      <c r="C41" s="248" t="s">
        <v>77</v>
      </c>
      <c r="D41" s="213">
        <v>0.27</v>
      </c>
      <c r="E41" s="248">
        <v>1.4</v>
      </c>
      <c r="F41" s="248"/>
      <c r="G41" s="113"/>
      <c r="H41" s="158">
        <f t="shared" si="2"/>
        <v>1.3461290067000433</v>
      </c>
      <c r="I41" s="128">
        <f t="shared" si="3"/>
        <v>1.3461290067000433</v>
      </c>
      <c r="J41" s="158">
        <f t="shared" si="0"/>
        <v>2.7700267881187499</v>
      </c>
      <c r="K41" s="128">
        <f t="shared" si="4"/>
        <v>5.558132090537959</v>
      </c>
      <c r="L41" s="158">
        <f t="shared" si="1"/>
        <v>6</v>
      </c>
      <c r="M41" s="128">
        <f t="shared" si="5"/>
        <v>6</v>
      </c>
      <c r="N41" s="158">
        <f t="shared" si="6"/>
        <v>5.4359590428983555</v>
      </c>
      <c r="O41" s="128">
        <f t="shared" si="7"/>
        <v>6</v>
      </c>
      <c r="P41" s="158">
        <f t="shared" si="8"/>
        <v>5.4359590428983555</v>
      </c>
    </row>
    <row r="42" spans="1:16" x14ac:dyDescent="0.25">
      <c r="A42" s="112">
        <v>330224</v>
      </c>
      <c r="B42" s="112" t="s">
        <v>297</v>
      </c>
      <c r="C42" s="243" t="s">
        <v>74</v>
      </c>
      <c r="D42" s="243">
        <v>0.19</v>
      </c>
      <c r="E42" s="243">
        <v>1.4</v>
      </c>
      <c r="F42" s="243"/>
      <c r="G42" s="113"/>
      <c r="H42" s="158">
        <f t="shared" si="2"/>
        <v>1.9971306937316402</v>
      </c>
      <c r="I42" s="128">
        <f t="shared" si="3"/>
        <v>1.9971306937316402</v>
      </c>
      <c r="J42" s="158">
        <f t="shared" si="0"/>
        <v>4.0205643831161186</v>
      </c>
      <c r="K42" s="128">
        <f t="shared" si="4"/>
        <v>6</v>
      </c>
      <c r="L42" s="158">
        <f t="shared" si="1"/>
        <v>6</v>
      </c>
      <c r="M42" s="128">
        <f t="shared" si="5"/>
        <v>6</v>
      </c>
      <c r="N42" s="158">
        <f t="shared" si="6"/>
        <v>6</v>
      </c>
      <c r="O42" s="128">
        <f t="shared" si="7"/>
        <v>6</v>
      </c>
      <c r="P42" s="158">
        <f t="shared" si="8"/>
        <v>6</v>
      </c>
    </row>
    <row r="43" spans="1:16" x14ac:dyDescent="0.25">
      <c r="A43" s="112">
        <v>330118</v>
      </c>
      <c r="B43" s="112" t="s">
        <v>300</v>
      </c>
      <c r="C43" s="243" t="s">
        <v>77</v>
      </c>
      <c r="D43" s="243">
        <v>0.32</v>
      </c>
      <c r="E43" s="243">
        <v>1.4</v>
      </c>
      <c r="F43" s="243"/>
      <c r="G43" s="113"/>
      <c r="H43" s="158">
        <f t="shared" si="2"/>
        <v>1.1045463494031615</v>
      </c>
      <c r="I43" s="128">
        <f t="shared" si="3"/>
        <v>1.1045463494031615</v>
      </c>
      <c r="J43" s="158">
        <f t="shared" si="0"/>
        <v>2.3059601024751952</v>
      </c>
      <c r="K43" s="128">
        <f t="shared" si="4"/>
        <v>4.6584239513914021</v>
      </c>
      <c r="L43" s="158">
        <f t="shared" si="1"/>
        <v>6</v>
      </c>
      <c r="M43" s="128">
        <f t="shared" si="5"/>
        <v>6</v>
      </c>
      <c r="N43" s="158">
        <f t="shared" si="6"/>
        <v>4.5553404424454875</v>
      </c>
      <c r="O43" s="128">
        <f t="shared" si="7"/>
        <v>6</v>
      </c>
      <c r="P43" s="158">
        <f t="shared" si="8"/>
        <v>4.5553404424454875</v>
      </c>
    </row>
    <row r="44" spans="1:16" x14ac:dyDescent="0.25">
      <c r="A44" s="112">
        <v>330611</v>
      </c>
      <c r="B44" s="112" t="s">
        <v>166</v>
      </c>
      <c r="C44" s="26" t="s">
        <v>78</v>
      </c>
      <c r="D44" s="26">
        <v>0.35</v>
      </c>
      <c r="E44" s="26">
        <v>1.4</v>
      </c>
      <c r="F44" s="26"/>
      <c r="G44" s="113">
        <v>1.9</v>
      </c>
      <c r="H44" s="158">
        <f t="shared" si="2"/>
        <v>0.99272809088289082</v>
      </c>
      <c r="I44" s="128">
        <f t="shared" si="3"/>
        <v>0.99272809088289082</v>
      </c>
      <c r="J44" s="158">
        <f t="shared" si="0"/>
        <v>2.0911635222630358</v>
      </c>
      <c r="K44" s="128">
        <f t="shared" si="4"/>
        <v>4.2419876127007106</v>
      </c>
      <c r="L44" s="158">
        <f t="shared" si="1"/>
        <v>6</v>
      </c>
      <c r="M44" s="128">
        <f t="shared" si="5"/>
        <v>5.9698635721750977</v>
      </c>
      <c r="N44" s="158">
        <f t="shared" si="6"/>
        <v>4.1477398330930173</v>
      </c>
      <c r="O44" s="128">
        <f t="shared" si="7"/>
        <v>5.9698635721750977</v>
      </c>
      <c r="P44" s="158">
        <f t="shared" si="8"/>
        <v>4.1477398330930173</v>
      </c>
    </row>
    <row r="45" spans="1:16" x14ac:dyDescent="0.25">
      <c r="A45" s="112">
        <v>330218</v>
      </c>
      <c r="B45" s="112" t="s">
        <v>165</v>
      </c>
      <c r="C45" s="26" t="s">
        <v>78</v>
      </c>
      <c r="D45" s="26">
        <v>0.26</v>
      </c>
      <c r="E45" s="26">
        <v>1.4</v>
      </c>
      <c r="F45" s="26"/>
      <c r="G45" s="113">
        <v>1.9</v>
      </c>
      <c r="H45" s="158">
        <f t="shared" si="2"/>
        <v>1.4055955069577373</v>
      </c>
      <c r="I45" s="128">
        <f t="shared" si="3"/>
        <v>1.4055955069577373</v>
      </c>
      <c r="J45" s="158">
        <f t="shared" si="0"/>
        <v>2.8842585876617788</v>
      </c>
      <c r="K45" s="128">
        <f t="shared" si="4"/>
        <v>5.7795987094048034</v>
      </c>
      <c r="L45" s="158">
        <f t="shared" si="1"/>
        <v>6</v>
      </c>
      <c r="M45" s="128">
        <f t="shared" si="5"/>
        <v>6</v>
      </c>
      <c r="N45" s="158">
        <f t="shared" si="6"/>
        <v>5.6527266983944466</v>
      </c>
      <c r="O45" s="128">
        <f t="shared" si="7"/>
        <v>6</v>
      </c>
      <c r="P45" s="158">
        <f t="shared" si="8"/>
        <v>5.6527266983944466</v>
      </c>
    </row>
    <row r="46" spans="1:16" x14ac:dyDescent="0.25">
      <c r="A46" s="114">
        <v>330216</v>
      </c>
      <c r="B46" s="114" t="s">
        <v>204</v>
      </c>
      <c r="C46" s="106" t="s">
        <v>77</v>
      </c>
      <c r="D46" s="106">
        <v>0.46</v>
      </c>
      <c r="E46" s="106">
        <v>1.4</v>
      </c>
      <c r="F46" s="106"/>
      <c r="G46" s="115">
        <v>2.8</v>
      </c>
      <c r="H46" s="158">
        <f t="shared" si="2"/>
        <v>0.70751050393263393</v>
      </c>
      <c r="I46" s="128">
        <f t="shared" si="3"/>
        <v>0.70751050393263393</v>
      </c>
      <c r="J46" s="158">
        <f t="shared" si="0"/>
        <v>1.5432765930262229</v>
      </c>
      <c r="K46" s="128">
        <f t="shared" si="4"/>
        <v>3.1797731835766281</v>
      </c>
      <c r="L46" s="158">
        <f t="shared" si="1"/>
        <v>4.5328776281254921</v>
      </c>
      <c r="M46" s="128">
        <f t="shared" si="5"/>
        <v>4.4944614136114867</v>
      </c>
      <c r="N46" s="158">
        <f t="shared" si="6"/>
        <v>3.1080629164838172</v>
      </c>
      <c r="O46" s="128">
        <f t="shared" si="7"/>
        <v>4.4944614136114867</v>
      </c>
      <c r="P46" s="158">
        <f t="shared" si="8"/>
        <v>3.1080629164838172</v>
      </c>
    </row>
    <row r="47" spans="1:16" x14ac:dyDescent="0.25">
      <c r="A47" s="112">
        <v>330104</v>
      </c>
      <c r="B47" s="112" t="s">
        <v>168</v>
      </c>
      <c r="C47" s="26" t="s">
        <v>76</v>
      </c>
      <c r="D47" s="26">
        <v>0.36</v>
      </c>
      <c r="E47" s="26">
        <v>1.4</v>
      </c>
      <c r="F47" s="26">
        <v>2</v>
      </c>
      <c r="G47" s="113">
        <v>2.6</v>
      </c>
      <c r="H47" s="158">
        <f t="shared" si="2"/>
        <v>0.95959675502503261</v>
      </c>
      <c r="I47" s="128">
        <f t="shared" si="3"/>
        <v>0.95959675502503261</v>
      </c>
      <c r="J47" s="158">
        <f t="shared" si="0"/>
        <v>2.0275200910890629</v>
      </c>
      <c r="K47" s="128">
        <f t="shared" si="4"/>
        <v>4.1185990679034692</v>
      </c>
      <c r="L47" s="158">
        <f t="shared" si="1"/>
        <v>5.8475658581603511</v>
      </c>
      <c r="M47" s="128">
        <f t="shared" si="5"/>
        <v>5.7984784729480117</v>
      </c>
      <c r="N47" s="158">
        <f t="shared" si="6"/>
        <v>4.0269692821737673</v>
      </c>
      <c r="O47" s="128">
        <f t="shared" si="7"/>
        <v>5.7984784729480117</v>
      </c>
      <c r="P47" s="158">
        <f t="shared" si="8"/>
        <v>4.0269692821737673</v>
      </c>
    </row>
    <row r="48" spans="1:16" x14ac:dyDescent="0.25">
      <c r="A48" s="112">
        <v>300601</v>
      </c>
      <c r="B48" s="112" t="s">
        <v>169</v>
      </c>
      <c r="C48" s="26" t="s">
        <v>76</v>
      </c>
      <c r="D48" s="213">
        <v>0.22</v>
      </c>
      <c r="E48" s="26">
        <v>1.4</v>
      </c>
      <c r="F48" s="26">
        <v>2</v>
      </c>
      <c r="G48" s="113">
        <v>2.6</v>
      </c>
      <c r="H48" s="158">
        <f t="shared" si="2"/>
        <v>1.697521962768235</v>
      </c>
      <c r="I48" s="128">
        <f t="shared" si="3"/>
        <v>1.697521962768235</v>
      </c>
      <c r="J48" s="158">
        <f t="shared" si="0"/>
        <v>3.4450328763275566</v>
      </c>
      <c r="K48" s="128">
        <f t="shared" si="4"/>
        <v>6</v>
      </c>
      <c r="L48" s="158">
        <f t="shared" si="1"/>
        <v>6</v>
      </c>
      <c r="M48" s="128">
        <f t="shared" si="5"/>
        <v>6</v>
      </c>
      <c r="N48" s="158">
        <f t="shared" si="6"/>
        <v>6</v>
      </c>
      <c r="O48" s="128">
        <f t="shared" si="7"/>
        <v>6</v>
      </c>
      <c r="P48" s="158">
        <f t="shared" si="8"/>
        <v>6</v>
      </c>
    </row>
    <row r="49" spans="1:16" x14ac:dyDescent="0.25">
      <c r="A49" s="112">
        <v>330111</v>
      </c>
      <c r="B49" s="112" t="s">
        <v>170</v>
      </c>
      <c r="C49" s="26" t="s">
        <v>75</v>
      </c>
      <c r="D49" s="26">
        <v>0.22</v>
      </c>
      <c r="E49" s="26">
        <v>1.4</v>
      </c>
      <c r="F49" s="26">
        <v>2</v>
      </c>
      <c r="G49" s="113">
        <v>2</v>
      </c>
      <c r="H49" s="158">
        <f t="shared" si="2"/>
        <v>1.697521962768235</v>
      </c>
      <c r="I49" s="128">
        <f t="shared" si="3"/>
        <v>1.697521962768235</v>
      </c>
      <c r="J49" s="158">
        <f t="shared" si="0"/>
        <v>3.4450328763275566</v>
      </c>
      <c r="K49" s="128">
        <f t="shared" si="4"/>
        <v>6</v>
      </c>
      <c r="L49" s="158">
        <f t="shared" si="1"/>
        <v>6</v>
      </c>
      <c r="M49" s="128">
        <f t="shared" si="5"/>
        <v>6</v>
      </c>
      <c r="N49" s="158">
        <f t="shared" si="6"/>
        <v>6</v>
      </c>
      <c r="O49" s="128">
        <f t="shared" si="7"/>
        <v>6</v>
      </c>
      <c r="P49" s="158">
        <f t="shared" si="8"/>
        <v>6</v>
      </c>
    </row>
    <row r="50" spans="1:16" x14ac:dyDescent="0.25">
      <c r="A50" s="116">
        <v>331101</v>
      </c>
      <c r="B50" s="116" t="s">
        <v>171</v>
      </c>
      <c r="C50" s="26" t="s">
        <v>76</v>
      </c>
      <c r="D50" s="26">
        <v>0.24</v>
      </c>
      <c r="E50" s="26">
        <v>1.4</v>
      </c>
      <c r="F50" s="26">
        <v>2</v>
      </c>
      <c r="G50" s="113">
        <v>2.6</v>
      </c>
      <c r="H50" s="158">
        <f t="shared" si="2"/>
        <v>1.5393951325375488</v>
      </c>
      <c r="I50" s="128">
        <f t="shared" si="3"/>
        <v>1.5393951325375488</v>
      </c>
      <c r="J50" s="158">
        <f t="shared" si="0"/>
        <v>3.1412801366335943</v>
      </c>
      <c r="K50" s="128">
        <f t="shared" si="4"/>
        <v>6</v>
      </c>
      <c r="L50" s="158">
        <f t="shared" si="1"/>
        <v>6</v>
      </c>
      <c r="M50" s="128">
        <f t="shared" si="5"/>
        <v>6</v>
      </c>
      <c r="N50" s="158">
        <f t="shared" si="6"/>
        <v>6</v>
      </c>
      <c r="O50" s="128">
        <f t="shared" si="7"/>
        <v>6</v>
      </c>
      <c r="P50" s="158">
        <f t="shared" si="8"/>
        <v>6</v>
      </c>
    </row>
    <row r="51" spans="1:16" x14ac:dyDescent="0.25">
      <c r="A51" s="114">
        <v>330206</v>
      </c>
      <c r="B51" s="114" t="s">
        <v>172</v>
      </c>
      <c r="C51" s="106" t="s">
        <v>76</v>
      </c>
      <c r="D51" s="106">
        <v>0.37</v>
      </c>
      <c r="E51" s="106">
        <v>1.4</v>
      </c>
      <c r="F51" s="106">
        <v>2</v>
      </c>
      <c r="G51" s="115">
        <v>2.6</v>
      </c>
      <c r="H51" s="158">
        <f t="shared" si="2"/>
        <v>0.928256302186518</v>
      </c>
      <c r="I51" s="128">
        <f t="shared" si="3"/>
        <v>0.928256302186518</v>
      </c>
      <c r="J51" s="158">
        <f t="shared" si="0"/>
        <v>1.9673168453839531</v>
      </c>
      <c r="K51" s="128">
        <f t="shared" si="4"/>
        <v>4.0018801741763479</v>
      </c>
      <c r="L51" s="158">
        <f t="shared" si="1"/>
        <v>5.6841181322641248</v>
      </c>
      <c r="M51" s="128">
        <f t="shared" si="5"/>
        <v>5.6363574331386053</v>
      </c>
      <c r="N51" s="158">
        <f t="shared" si="6"/>
        <v>3.9127268691420429</v>
      </c>
      <c r="O51" s="128">
        <f t="shared" si="7"/>
        <v>5.6363574331386053</v>
      </c>
      <c r="P51" s="158">
        <f t="shared" si="8"/>
        <v>3.9127268691420429</v>
      </c>
    </row>
    <row r="52" spans="1:16" x14ac:dyDescent="0.25">
      <c r="A52" s="114">
        <v>330415</v>
      </c>
      <c r="B52" s="114" t="s">
        <v>218</v>
      </c>
      <c r="C52" s="106" t="s">
        <v>74</v>
      </c>
      <c r="D52" s="106">
        <v>0.17499999999999999</v>
      </c>
      <c r="E52" s="106">
        <v>1.4</v>
      </c>
      <c r="F52" s="106">
        <v>2</v>
      </c>
      <c r="G52" s="115">
        <v>2.6</v>
      </c>
      <c r="H52" s="158">
        <f t="shared" si="2"/>
        <v>2.1854561817657814</v>
      </c>
      <c r="I52" s="128">
        <f t="shared" si="3"/>
        <v>2.1854561817657814</v>
      </c>
      <c r="J52" s="158">
        <f t="shared" si="0"/>
        <v>4.3823270445260718</v>
      </c>
      <c r="K52" s="128">
        <f t="shared" si="4"/>
        <v>6</v>
      </c>
      <c r="L52" s="158">
        <f t="shared" si="1"/>
        <v>6</v>
      </c>
      <c r="M52" s="128">
        <f t="shared" si="5"/>
        <v>6</v>
      </c>
      <c r="N52" s="158">
        <f t="shared" si="6"/>
        <v>6</v>
      </c>
      <c r="O52" s="128">
        <f t="shared" si="7"/>
        <v>6</v>
      </c>
      <c r="P52" s="158">
        <f t="shared" si="8"/>
        <v>6</v>
      </c>
    </row>
    <row r="53" spans="1:16" x14ac:dyDescent="0.25">
      <c r="A53" s="114">
        <v>330219</v>
      </c>
      <c r="B53" s="114" t="s">
        <v>265</v>
      </c>
      <c r="C53" s="106" t="s">
        <v>76</v>
      </c>
      <c r="D53" s="106">
        <v>0.2</v>
      </c>
      <c r="E53" s="106">
        <v>1.4</v>
      </c>
      <c r="F53" s="106"/>
      <c r="G53" s="115">
        <v>2.8</v>
      </c>
      <c r="H53" s="158">
        <f t="shared" si="2"/>
        <v>1.8872741590450584</v>
      </c>
      <c r="I53" s="128">
        <f t="shared" si="3"/>
        <v>1.8872741590450584</v>
      </c>
      <c r="J53" s="158">
        <f t="shared" si="0"/>
        <v>3.8095361639603125</v>
      </c>
      <c r="K53" s="128">
        <f t="shared" si="4"/>
        <v>6</v>
      </c>
      <c r="L53" s="158">
        <f t="shared" si="1"/>
        <v>6</v>
      </c>
      <c r="M53" s="128">
        <f t="shared" si="5"/>
        <v>6</v>
      </c>
      <c r="N53" s="158">
        <f t="shared" si="6"/>
        <v>6</v>
      </c>
      <c r="O53" s="128">
        <f t="shared" si="7"/>
        <v>6</v>
      </c>
      <c r="P53" s="158">
        <f t="shared" si="8"/>
        <v>6</v>
      </c>
    </row>
    <row r="54" spans="1:16" hidden="1" x14ac:dyDescent="0.25">
      <c r="A54" s="114">
        <v>330217</v>
      </c>
      <c r="B54" s="114" t="s">
        <v>255</v>
      </c>
      <c r="C54" s="106" t="s">
        <v>74</v>
      </c>
      <c r="D54" s="106">
        <v>0.16</v>
      </c>
      <c r="E54" s="106">
        <v>1.4</v>
      </c>
      <c r="F54" s="106"/>
      <c r="G54" s="115"/>
      <c r="H54" s="158">
        <f t="shared" si="2"/>
        <v>2.4090926988063228</v>
      </c>
      <c r="I54" s="128">
        <f t="shared" si="3"/>
        <v>2.4090926988063228</v>
      </c>
      <c r="J54" s="158">
        <f t="shared" si="0"/>
        <v>4.8119202049503906</v>
      </c>
      <c r="K54" s="128">
        <f t="shared" si="4"/>
        <v>6</v>
      </c>
      <c r="L54" s="158">
        <f t="shared" si="1"/>
        <v>6</v>
      </c>
      <c r="M54" s="128">
        <f t="shared" si="5"/>
        <v>6</v>
      </c>
      <c r="N54" s="158">
        <f t="shared" si="6"/>
        <v>6</v>
      </c>
      <c r="O54" s="128">
        <f t="shared" si="7"/>
        <v>6</v>
      </c>
      <c r="P54" s="158">
        <f t="shared" si="8"/>
        <v>6</v>
      </c>
    </row>
    <row r="55" spans="1:16" x14ac:dyDescent="0.25">
      <c r="A55" s="112">
        <v>330608</v>
      </c>
      <c r="B55" s="112" t="s">
        <v>173</v>
      </c>
      <c r="C55" s="26" t="s">
        <v>75</v>
      </c>
      <c r="D55" s="26">
        <v>0.22</v>
      </c>
      <c r="E55" s="26">
        <v>1.4</v>
      </c>
      <c r="F55" s="26">
        <v>2</v>
      </c>
      <c r="G55" s="113">
        <v>2.5</v>
      </c>
      <c r="H55" s="158">
        <f t="shared" si="2"/>
        <v>1.697521962768235</v>
      </c>
      <c r="I55" s="128">
        <f t="shared" si="3"/>
        <v>1.697521962768235</v>
      </c>
      <c r="J55" s="158">
        <f t="shared" si="0"/>
        <v>3.4450328763275566</v>
      </c>
      <c r="K55" s="128">
        <f t="shared" si="4"/>
        <v>6</v>
      </c>
      <c r="L55" s="158">
        <f t="shared" si="1"/>
        <v>6</v>
      </c>
      <c r="M55" s="128">
        <f t="shared" si="5"/>
        <v>6</v>
      </c>
      <c r="N55" s="158">
        <f t="shared" si="6"/>
        <v>6</v>
      </c>
      <c r="O55" s="128">
        <f t="shared" si="7"/>
        <v>6</v>
      </c>
      <c r="P55" s="158">
        <f t="shared" si="8"/>
        <v>6</v>
      </c>
    </row>
    <row r="56" spans="1:16" ht="15.75" thickBot="1" x14ac:dyDescent="0.3">
      <c r="A56" s="117">
        <v>300605</v>
      </c>
      <c r="B56" s="117" t="s">
        <v>174</v>
      </c>
      <c r="C56" s="27" t="s">
        <v>76</v>
      </c>
      <c r="D56" s="27">
        <v>0.32</v>
      </c>
      <c r="E56" s="27">
        <v>1.4</v>
      </c>
      <c r="F56" s="27">
        <v>2</v>
      </c>
      <c r="G56" s="118">
        <v>2.6</v>
      </c>
      <c r="H56" s="159">
        <f t="shared" si="2"/>
        <v>1.1045463494031615</v>
      </c>
      <c r="I56" s="160">
        <f t="shared" si="3"/>
        <v>1.1045463494031615</v>
      </c>
      <c r="J56" s="159">
        <f t="shared" si="0"/>
        <v>2.3059601024751952</v>
      </c>
      <c r="K56" s="160">
        <f t="shared" si="4"/>
        <v>4.6584239513914021</v>
      </c>
      <c r="L56" s="159">
        <f t="shared" si="1"/>
        <v>6</v>
      </c>
      <c r="M56" s="160">
        <f t="shared" si="5"/>
        <v>6</v>
      </c>
      <c r="N56" s="159">
        <f t="shared" si="6"/>
        <v>4.5553404424454875</v>
      </c>
      <c r="O56" s="160">
        <f t="shared" si="7"/>
        <v>6</v>
      </c>
      <c r="P56" s="159">
        <f t="shared" si="8"/>
        <v>4.5553404424454875</v>
      </c>
    </row>
  </sheetData>
  <sheetProtection algorithmName="SHA-512" hashValue="NbBgP3k1ssLyTDnMTT+UFFJX/h9gG7RmTdnPwsvYqEPWtFAilLZbPkLgYwxOX9GVeu9oJ7DCQMlx+M+rqQYYPQ==" saltValue="L7kSX+sqleP9Ot6gTP3biA==" spinCount="100000" sheet="1" formatCells="0" formatColumns="0" formatRows="0" insertColumns="0" insertRows="0" insertHyperlinks="0" deleteColumns="0" deleteRows="0" sort="0" autoFilter="0" pivotTables="0"/>
  <mergeCells count="16">
    <mergeCell ref="M8:M9"/>
    <mergeCell ref="N8:N9"/>
    <mergeCell ref="O8:O9"/>
    <mergeCell ref="P8:P9"/>
    <mergeCell ref="A4:P6"/>
    <mergeCell ref="A7:A9"/>
    <mergeCell ref="B7:B9"/>
    <mergeCell ref="C7:C9"/>
    <mergeCell ref="D7:D9"/>
    <mergeCell ref="E7:G8"/>
    <mergeCell ref="H7:P7"/>
    <mergeCell ref="H8:H9"/>
    <mergeCell ref="I8:I9"/>
    <mergeCell ref="J8:J9"/>
    <mergeCell ref="K8:K9"/>
    <mergeCell ref="L8:L9"/>
  </mergeCells>
  <pageMargins left="0.70866141732283472" right="0.70866141732283472" top="0.74803149606299213" bottom="0.74803149606299213" header="0.31496062992125984" footer="0.31496062992125984"/>
  <pageSetup paperSize="9" scale="70" orientation="landscape" horizontalDpi="1200" verticalDpi="1200" r:id="rId1"/>
  <ignoredErrors>
    <ignoredError sqref="N29:N56 O29:O56 O10:O27 N8:N2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Рулонные системы BENTHIN</vt:lpstr>
      <vt:lpstr>Зебра BENTHIN</vt:lpstr>
      <vt:lpstr>UNI - AMG - ROOF SISTEM (РП)</vt:lpstr>
      <vt:lpstr>Рулонные системы UNI-AMG (ЭП)</vt:lpstr>
      <vt:lpstr>Зебра UNI-MGS(РП) </vt:lpstr>
      <vt:lpstr>Зебра UNI-MINI(ЭП)</vt:lpstr>
      <vt:lpstr>'Рулонные системы BENTHIN'!Print_Area</vt:lpstr>
      <vt:lpstr>'Рулонные системы BENTHIN'!Область_печати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Голубев</dc:creator>
  <cp:lastModifiedBy>Сергей Родичев</cp:lastModifiedBy>
  <cp:lastPrinted>2022-01-10T08:53:37Z</cp:lastPrinted>
  <dcterms:created xsi:type="dcterms:W3CDTF">2019-11-28T13:02:23Z</dcterms:created>
  <dcterms:modified xsi:type="dcterms:W3CDTF">2026-03-25T12:15:38Z</dcterms:modified>
</cp:coreProperties>
</file>